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charts/chart18.xml" ContentType="application/vnd.openxmlformats-officedocument.drawingml.chart+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12.xml" ContentType="application/vnd.openxmlformats-officedocument.drawing+xml"/>
  <Override PartName="/xl/charts/chart17.xml" ContentType="application/vnd.openxmlformats-officedocument.drawingml.chart+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showHorizontalScroll="0" showSheetTabs="0" xWindow="240" yWindow="135" windowWidth="19440" windowHeight="9945"/>
  </bookViews>
  <sheets>
    <sheet name="Hoja1" sheetId="1" r:id="rId1"/>
    <sheet name="Hoja2" sheetId="2" r:id="rId2"/>
    <sheet name="Hoja3" sheetId="3" r:id="rId3"/>
    <sheet name="Hoja4" sheetId="4" r:id="rId4"/>
    <sheet name="Hoja5" sheetId="5" r:id="rId5"/>
    <sheet name="Hoja6" sheetId="6" r:id="rId6"/>
    <sheet name="Hoja7" sheetId="7" r:id="rId7"/>
    <sheet name="Hoja8" sheetId="8" r:id="rId8"/>
    <sheet name="Hoja9" sheetId="9" r:id="rId9"/>
    <sheet name="Hoja10" sheetId="10" r:id="rId10"/>
    <sheet name="Hoja11" sheetId="11" r:id="rId11"/>
    <sheet name="Hoja12" sheetId="12" r:id="rId12"/>
    <sheet name="Hoja13" sheetId="13" r:id="rId13"/>
    <sheet name="Hoja14" sheetId="14" r:id="rId14"/>
    <sheet name="Hoja15" sheetId="15" r:id="rId15"/>
    <sheet name="Hoja16" sheetId="16" r:id="rId16"/>
    <sheet name="Hoja17" sheetId="17" r:id="rId17"/>
    <sheet name="Hoja18" sheetId="18" r:id="rId18"/>
    <sheet name="Hoja19" sheetId="19" r:id="rId19"/>
    <sheet name="Hoja20" sheetId="20" r:id="rId20"/>
    <sheet name="Hoja21" sheetId="21" r:id="rId21"/>
    <sheet name="Hoja22" sheetId="22" r:id="rId22"/>
    <sheet name="Hoja23" sheetId="23" r:id="rId23"/>
    <sheet name="Hoja24" sheetId="24" r:id="rId24"/>
    <sheet name="Hoja25" sheetId="25" r:id="rId25"/>
    <sheet name="Hoja26" sheetId="26" r:id="rId26"/>
    <sheet name="Ayuda" sheetId="27" r:id="rId27"/>
  </sheets>
  <calcPr calcId="124519"/>
</workbook>
</file>

<file path=xl/calcChain.xml><?xml version="1.0" encoding="utf-8"?>
<calcChain xmlns="http://schemas.openxmlformats.org/spreadsheetml/2006/main">
  <c r="G12" i="26"/>
  <c r="D9"/>
  <c r="D8"/>
  <c r="D7"/>
  <c r="D6"/>
  <c r="G6" s="1"/>
  <c r="G8" s="1"/>
  <c r="D3"/>
  <c r="G12" i="25"/>
  <c r="D9"/>
  <c r="D8"/>
  <c r="D7"/>
  <c r="D6"/>
  <c r="D3"/>
  <c r="G12" i="24"/>
  <c r="D9"/>
  <c r="D8"/>
  <c r="D7"/>
  <c r="D6"/>
  <c r="G6" s="1"/>
  <c r="G8" s="1"/>
  <c r="D3"/>
  <c r="G12" i="23"/>
  <c r="D9"/>
  <c r="D8"/>
  <c r="D7"/>
  <c r="D6"/>
  <c r="G6" s="1"/>
  <c r="G8" s="1"/>
  <c r="D3"/>
  <c r="G12" i="22"/>
  <c r="D9"/>
  <c r="D8"/>
  <c r="D7"/>
  <c r="D6"/>
  <c r="D3"/>
  <c r="G12" i="21"/>
  <c r="D9"/>
  <c r="D8"/>
  <c r="D7"/>
  <c r="D6"/>
  <c r="D3"/>
  <c r="G12" i="20"/>
  <c r="D9"/>
  <c r="D8"/>
  <c r="D7"/>
  <c r="D6"/>
  <c r="G6" s="1"/>
  <c r="G8" s="1"/>
  <c r="D3"/>
  <c r="G12" i="19"/>
  <c r="D9"/>
  <c r="D8"/>
  <c r="D7"/>
  <c r="D6"/>
  <c r="G6" s="1"/>
  <c r="G8" s="1"/>
  <c r="D3"/>
  <c r="G12" i="18"/>
  <c r="D9"/>
  <c r="D8"/>
  <c r="D7"/>
  <c r="D6"/>
  <c r="D3"/>
  <c r="G12" i="17"/>
  <c r="D9"/>
  <c r="D8"/>
  <c r="D7"/>
  <c r="D6"/>
  <c r="G6" s="1"/>
  <c r="G8" s="1"/>
  <c r="D3"/>
  <c r="G12" i="15"/>
  <c r="D9"/>
  <c r="D8"/>
  <c r="D7"/>
  <c r="D6"/>
  <c r="G6" s="1"/>
  <c r="G8" s="1"/>
  <c r="D3"/>
  <c r="G12" i="16"/>
  <c r="D9"/>
  <c r="D8"/>
  <c r="D7"/>
  <c r="D6"/>
  <c r="G6" s="1"/>
  <c r="G8" s="1"/>
  <c r="D3"/>
  <c r="G12" i="14"/>
  <c r="D9"/>
  <c r="D8"/>
  <c r="D7"/>
  <c r="D6"/>
  <c r="G6" s="1"/>
  <c r="G8" s="1"/>
  <c r="D3"/>
  <c r="G12" i="13"/>
  <c r="D9"/>
  <c r="D8"/>
  <c r="D7"/>
  <c r="D6"/>
  <c r="G6" s="1"/>
  <c r="G8" s="1"/>
  <c r="D3"/>
  <c r="G12" i="12"/>
  <c r="D9"/>
  <c r="D8"/>
  <c r="D7"/>
  <c r="D6"/>
  <c r="G6" s="1"/>
  <c r="G8" s="1"/>
  <c r="D3"/>
  <c r="G12" i="4"/>
  <c r="D9"/>
  <c r="D8"/>
  <c r="D7"/>
  <c r="D6"/>
  <c r="G6" s="1"/>
  <c r="G8" s="1"/>
  <c r="D3"/>
  <c r="G12" i="11"/>
  <c r="D7"/>
  <c r="D6"/>
  <c r="D3"/>
  <c r="G12" i="10"/>
  <c r="D7"/>
  <c r="D6"/>
  <c r="D3"/>
  <c r="G12" i="9"/>
  <c r="D8"/>
  <c r="D7"/>
  <c r="D6"/>
  <c r="D3"/>
  <c r="G12" i="8"/>
  <c r="D7"/>
  <c r="D6"/>
  <c r="D3"/>
  <c r="G12" i="7"/>
  <c r="D7"/>
  <c r="D6"/>
  <c r="D3"/>
  <c r="G12" i="6"/>
  <c r="D12"/>
  <c r="D11"/>
  <c r="D10"/>
  <c r="D9"/>
  <c r="D8"/>
  <c r="D7"/>
  <c r="D6"/>
  <c r="D3"/>
  <c r="G12" i="5"/>
  <c r="D9"/>
  <c r="D8"/>
  <c r="D7"/>
  <c r="D6"/>
  <c r="D3"/>
  <c r="G12" i="3"/>
  <c r="D3"/>
  <c r="D7"/>
  <c r="D8"/>
  <c r="D9"/>
  <c r="D6"/>
  <c r="G6" i="21" l="1"/>
  <c r="G8" s="1"/>
  <c r="G11" s="1"/>
  <c r="G6" i="9"/>
  <c r="G6" i="5"/>
  <c r="G8" s="1"/>
  <c r="G11" s="1"/>
  <c r="G6" i="3"/>
  <c r="G8" s="1"/>
  <c r="G9" s="1"/>
  <c r="G10" s="1"/>
  <c r="G11" i="26"/>
  <c r="G9"/>
  <c r="G10" s="1"/>
  <c r="G6" i="25"/>
  <c r="G8" s="1"/>
  <c r="G11" s="1"/>
  <c r="G11" i="24"/>
  <c r="G9"/>
  <c r="G10" s="1"/>
  <c r="G11" i="23"/>
  <c r="G9"/>
  <c r="G10" s="1"/>
  <c r="G6" i="22"/>
  <c r="G8" s="1"/>
  <c r="G11" s="1"/>
  <c r="G11" i="20"/>
  <c r="G9"/>
  <c r="G10" s="1"/>
  <c r="G11" i="19"/>
  <c r="G9"/>
  <c r="G10" s="1"/>
  <c r="G6" i="18"/>
  <c r="G8" s="1"/>
  <c r="G11" s="1"/>
  <c r="G11" i="17"/>
  <c r="G9"/>
  <c r="G10" s="1"/>
  <c r="G11" i="15"/>
  <c r="G9"/>
  <c r="G10" s="1"/>
  <c r="G11" i="16"/>
  <c r="G9"/>
  <c r="G10" s="1"/>
  <c r="G11" i="14"/>
  <c r="G9"/>
  <c r="G10" s="1"/>
  <c r="G11" i="13"/>
  <c r="G9"/>
  <c r="G10" s="1"/>
  <c r="G11" i="12"/>
  <c r="G9"/>
  <c r="G10" s="1"/>
  <c r="G11" i="4"/>
  <c r="D10" i="11"/>
  <c r="G8" s="1"/>
  <c r="G11" s="1"/>
  <c r="D10" i="10"/>
  <c r="G8" i="9"/>
  <c r="G11" s="1"/>
  <c r="G8" i="8"/>
  <c r="G11" s="1"/>
  <c r="G8" i="7"/>
  <c r="G11" s="1"/>
  <c r="G6" i="6"/>
  <c r="G8" s="1"/>
  <c r="G11" s="1"/>
  <c r="G9" i="25" l="1"/>
  <c r="G10" s="1"/>
  <c r="G9" i="21"/>
  <c r="G10" s="1"/>
  <c r="G9" i="18"/>
  <c r="G10" s="1"/>
  <c r="G9" i="11"/>
  <c r="G10" s="1"/>
  <c r="G9" i="8"/>
  <c r="G10" s="1"/>
  <c r="G9" i="5"/>
  <c r="G10" s="1"/>
  <c r="G9" i="22"/>
  <c r="G10" s="1"/>
  <c r="G9" i="4"/>
  <c r="G10" s="1"/>
  <c r="G8" i="10"/>
  <c r="G9" s="1"/>
  <c r="G10" s="1"/>
  <c r="G9" i="9"/>
  <c r="G10" s="1"/>
  <c r="G9" i="7"/>
  <c r="G10" s="1"/>
  <c r="G9" i="6"/>
  <c r="G10" s="1"/>
  <c r="G11" i="3"/>
  <c r="G11" i="10" l="1"/>
</calcChain>
</file>

<file path=xl/sharedStrings.xml><?xml version="1.0" encoding="utf-8"?>
<sst xmlns="http://schemas.openxmlformats.org/spreadsheetml/2006/main" count="674" uniqueCount="119">
  <si>
    <t>Esta planilla de cálculo le permitirá establecer el nivel de grasa coporal</t>
  </si>
  <si>
    <t>a partir de un pequeño número de variables antropométricas de fácil</t>
  </si>
  <si>
    <t>localización.</t>
  </si>
  <si>
    <t xml:space="preserve">Si usted no está entrenado en la forma de marcar las referencias </t>
  </si>
  <si>
    <t>anatómicas y en la toma de variables antropométricas de superficie,</t>
  </si>
  <si>
    <t>le recomendamos acceder al Manual de protocolo para valoraciones</t>
  </si>
  <si>
    <t>antropométricas que viene instalado en este CD.</t>
  </si>
  <si>
    <t>El mismo está basado en las normativas ISAK (International Society of</t>
  </si>
  <si>
    <t>the Advancement in Kinanthropometry), editadas en el año 2006.</t>
  </si>
  <si>
    <t>Haga click bajo estas líneas para comenzar a utilizar esta planilla.</t>
  </si>
  <si>
    <t>Esperamos que disfrute de su nuevo calibre de pliegues y de esta aplicación.</t>
  </si>
  <si>
    <t xml:space="preserve">info@calibres-argentinos.com </t>
  </si>
  <si>
    <t xml:space="preserve"> Calsize</t>
  </si>
  <si>
    <t xml:space="preserve">Por consultas escriba a: </t>
  </si>
  <si>
    <t>El procedimiento consiste en elegir de la lista que se observa a la derecha</t>
  </si>
  <si>
    <t>la población que concuerde con las características de la persona a la que</t>
  </si>
  <si>
    <t>usted está evaluando.</t>
  </si>
  <si>
    <t>requeridos (recuadros rojos), con las variables utilizadas por la fórmula</t>
  </si>
  <si>
    <t>de cálculo a aplicar.</t>
  </si>
  <si>
    <t>Una vez ingresado en la página correspondiente rellene los campos de datos</t>
  </si>
  <si>
    <t>Si tiene dudas sobre las mediciones acceda al Manual de protocolo ubicado</t>
  </si>
  <si>
    <t>en el link superior derecho de la ventana (carpeta de archivos)</t>
  </si>
  <si>
    <t>Grupo</t>
  </si>
  <si>
    <t>Sexo</t>
  </si>
  <si>
    <t>Edad</t>
  </si>
  <si>
    <t>Autor</t>
  </si>
  <si>
    <t>Blancos</t>
  </si>
  <si>
    <t>Mujeres</t>
  </si>
  <si>
    <t>18-55</t>
  </si>
  <si>
    <t>Jackson, Pollock, Ward (1980)</t>
  </si>
  <si>
    <t>Hombres</t>
  </si>
  <si>
    <t>18-61</t>
  </si>
  <si>
    <t>Jackson, Pollock (1978)</t>
  </si>
  <si>
    <t>Atletas</t>
  </si>
  <si>
    <t>18-29</t>
  </si>
  <si>
    <t>Varones</t>
  </si>
  <si>
    <t>Bl/Negros</t>
  </si>
  <si>
    <t>Niñas</t>
  </si>
  <si>
    <t>6-17</t>
  </si>
  <si>
    <t>Niños</t>
  </si>
  <si>
    <t>Slaughter, Lohman, Boileau, et. al. (1988)</t>
  </si>
  <si>
    <t>Anoréxicos</t>
  </si>
  <si>
    <t>Obesos</t>
  </si>
  <si>
    <t>24-60</t>
  </si>
  <si>
    <t>20-60</t>
  </si>
  <si>
    <t>Weltman, Levine, Seip, Tran (1987)</t>
  </si>
  <si>
    <t>Afroamericanos</t>
  </si>
  <si>
    <t>9-17</t>
  </si>
  <si>
    <t>24-79</t>
  </si>
  <si>
    <t>19-45</t>
  </si>
  <si>
    <t>Indoamericanos</t>
  </si>
  <si>
    <t>18-60</t>
  </si>
  <si>
    <t>18-62</t>
  </si>
  <si>
    <t>Japonés</t>
  </si>
  <si>
    <t>18-48</t>
  </si>
  <si>
    <t>61-78</t>
  </si>
  <si>
    <t>Dep. Fuerza</t>
  </si>
  <si>
    <t>Dep. Resistencia</t>
  </si>
  <si>
    <t>Dep. General</t>
  </si>
  <si>
    <t>24</t>
  </si>
  <si>
    <t>35</t>
  </si>
  <si>
    <t>18-22</t>
  </si>
  <si>
    <t>Fórmulas de conversión específicas</t>
  </si>
  <si>
    <t>Nombre:</t>
  </si>
  <si>
    <t>F. Nacimiento:</t>
  </si>
  <si>
    <t>F. Evaluación:</t>
  </si>
  <si>
    <t>Edad:</t>
  </si>
  <si>
    <t>Peso:</t>
  </si>
  <si>
    <t>Actividad:</t>
  </si>
  <si>
    <t>Frecuencia:</t>
  </si>
  <si>
    <t>Pl. Pectoral</t>
  </si>
  <si>
    <t>Pl. Abdominal</t>
  </si>
  <si>
    <t>Pl. Muslo medio</t>
  </si>
  <si>
    <t>Pl. Tricipital</t>
  </si>
  <si>
    <t>Pl. Subescapular</t>
  </si>
  <si>
    <t>Pl. Cresta iliaca</t>
  </si>
  <si>
    <t>Pl. Axilar medial</t>
  </si>
  <si>
    <t>Nº Evaluación:</t>
  </si>
  <si>
    <t>Estatura:</t>
  </si>
  <si>
    <t>Body Density:</t>
  </si>
  <si>
    <t>% Grasa:</t>
  </si>
  <si>
    <t>Kg FM:</t>
  </si>
  <si>
    <t>Kg FFM:</t>
  </si>
  <si>
    <t>% FFM:</t>
  </si>
  <si>
    <t>BMI:</t>
  </si>
  <si>
    <t>COMPOSICIÓN CORPORAL</t>
  </si>
  <si>
    <t>PROFESIONAL</t>
  </si>
  <si>
    <t>OBSERVACIONES Y COMENTARIOS</t>
  </si>
  <si>
    <t>FIRMA</t>
  </si>
  <si>
    <t>Pl. Supraespinal</t>
  </si>
  <si>
    <t>Pl. Pierna</t>
  </si>
  <si>
    <t>Per. Abdominal 1</t>
  </si>
  <si>
    <t>Per. Abdominal 2</t>
  </si>
  <si>
    <t>Per. Abdominal Medio</t>
  </si>
  <si>
    <t>Durnin, Womersley (1974)</t>
  </si>
  <si>
    <t>Pl. Bicipital</t>
  </si>
  <si>
    <t>Lea detenidamente esta sección para obtener ayuda</t>
  </si>
  <si>
    <t>adicional sobre esta planilla de cálculo.</t>
  </si>
  <si>
    <t>MANUAL DE AYUDA RÁPIDA - CALSIZE</t>
  </si>
  <si>
    <t>Primeros pasos. Inserte el Cd en su PC y abra el archivo denominado "Calsize", el mismo se encuentra en formato Excel (si utiliza la versión 2007 podrá acceder a todas las funcionalidades de la misma).</t>
  </si>
  <si>
    <t xml:space="preserve">Aparecerá una pantalla de bienvenida, donde se explican los propósitos de este programa automatizado. También podrá dirigirse a través de los hipervínculos a diferentes funciones, tal como se muestran </t>
  </si>
  <si>
    <t>en la región superior derecha de esta pantalla:          enviar un mail a la página Calibres Argentinos;        ir a la home de Calibres Argentinos;        ver y comprar los productos de Calibres Argentinos;</t>
  </si>
  <si>
    <t xml:space="preserve">        realizar descarga de software y material de estudio;        consultar esta sección de Ayuda;        consultar el Manual de protocolo de ISAK;           comenzar a utilizar el programa</t>
  </si>
  <si>
    <t xml:space="preserve">Una vez ingresado podrá observar una serie de links con las características de la población a estudiar, género y edad (además del autor de la ecuación correspondiente). De esa lista usted elegirá la que </t>
  </si>
  <si>
    <t>posea características similares a los sujetos que usted está evaluando. Recuerde que el cálculo del % de grasa corporal es dependiente de la población muestral con la que fuera contrastada la ecuación</t>
  </si>
  <si>
    <t>original. Todos los modelos de análisis de doble compartimiento (graso-magro), se basan en la hidrodensitometría o pesaje hidrostático. También encontrará un hipervínculo         que le permite volver</t>
  </si>
  <si>
    <t>a la página de Inicio.</t>
  </si>
  <si>
    <t>Al elegir una población determinada aparecerá una nueva pantalla. Recuerde que sólo debe rellenar los campos con un recuadro rojo. El resto de los campos en la pantella son cálculos automatizados que</t>
  </si>
  <si>
    <t>no requieren de su intervención. Para evitar el borrado accidental de fórmulas y procedimientos automatizados, estas planillas han sido protegidas. Como paso común a cualquier pantalla de cálculo usted debe</t>
  </si>
  <si>
    <t xml:space="preserve">evaluación; Estatura máxima (en cms); Y, por último, las variables correspondientes a dicha ecuación. Por ejemplo, para calcular el % graso en mujeres blancas entre 18 y 55 años, se debe medir y cargar: Pliegues   </t>
  </si>
  <si>
    <t>Tricipital, Bicipital, Subescapular y Cresta Iliaca. Si toma una medida de cada pliegue (en la 1º columna), el programa la admite como la medida definitiva; si toma dos medidas de cada variable (que es lo más</t>
  </si>
  <si>
    <t>recomendable), el programa tomará el promedio entre ambas. Recuerde que la diferencia entre la 1º y 2º medida no debe superar el 10%. Si ello ocurre tome una 3º medición y anote las dos más parecidas.</t>
  </si>
  <si>
    <t>Al completar las casillas aparecerá en la esquina inferior derecha un gráfico 3D formato circular (en gris y negro), expresando los porcentajes graso (%FM) y libre de grasa (%FFM). Debajo de la leyenda</t>
  </si>
  <si>
    <t>"Profesional" podrá ubicar sus datos y/o logotipo. En las líneas debajo de "Observaciones" podrá ubicar un texto explicativo en forma libre.</t>
  </si>
  <si>
    <t>Para guardar el informe vaya a "Archivo", "Guardar como" y elija una ubicación de su HD o una carpeta específica, póngale un nombre al archivo (por ejemplo, APELLIDO, Nombre - (dd/mm/aaaa), y vaya</t>
  </si>
  <si>
    <t>Para imprimir el informe, desde la planilla que acaba de llenar vaya a "Archivo", "Imprimir", "Todo" y "Aceptar". Se imprimirá la pantalla que está visualizando en una hoja tamaño A4.</t>
  </si>
  <si>
    <t xml:space="preserve">a "Guardar". Puede recuperar los datos en cualquier momento desde la ubicación guardada. Consulte cualquier duda al Manual de procedimientos o a info@calibres-argentinos.com.ar </t>
  </si>
  <si>
    <t>mailto:info@calibres-argentinos.com.ar</t>
  </si>
  <si>
    <t xml:space="preserve">ingresar: Nombre del evaluado; Fecha de nacimiento y Fecha actual con el formato dd/mm/aaaa; Peso (en kgs); Actividad desarrollada por el sujeto; Frecuencia semanal de la actividad desarrollada; Nº de  </t>
  </si>
</sst>
</file>

<file path=xl/styles.xml><?xml version="1.0" encoding="utf-8"?>
<styleSheet xmlns="http://schemas.openxmlformats.org/spreadsheetml/2006/main">
  <numFmts count="1">
    <numFmt numFmtId="164" formatCode="0.0000"/>
  </numFmts>
  <fonts count="18">
    <font>
      <sz val="11"/>
      <color theme="1"/>
      <name val="Calibri"/>
      <family val="2"/>
      <scheme val="minor"/>
    </font>
    <font>
      <sz val="11"/>
      <color theme="9" tint="-0.249977111117893"/>
      <name val="Calibri"/>
      <family val="2"/>
      <scheme val="minor"/>
    </font>
    <font>
      <sz val="84"/>
      <color theme="9" tint="-0.249977111117893"/>
      <name val="Maiandra GD"/>
      <family val="2"/>
    </font>
    <font>
      <u/>
      <sz val="11"/>
      <color theme="10"/>
      <name val="Calibri"/>
      <family val="2"/>
    </font>
    <font>
      <sz val="13"/>
      <color theme="1"/>
      <name val="Calibri"/>
      <family val="2"/>
      <scheme val="minor"/>
    </font>
    <font>
      <sz val="13"/>
      <color theme="9" tint="-0.249977111117893"/>
      <name val="Maiandra GD"/>
      <family val="2"/>
    </font>
    <font>
      <sz val="11"/>
      <color theme="0"/>
      <name val="Maiandra GD"/>
      <family val="2"/>
    </font>
    <font>
      <sz val="13"/>
      <color theme="0"/>
      <name val="Maiandra GD"/>
      <family val="2"/>
    </font>
    <font>
      <sz val="12"/>
      <color theme="9" tint="-0.249977111117893"/>
      <name val="Maiandra GD"/>
      <family val="2"/>
    </font>
    <font>
      <sz val="12"/>
      <color theme="1"/>
      <name val="Calibri"/>
      <family val="2"/>
      <scheme val="minor"/>
    </font>
    <font>
      <sz val="14"/>
      <color theme="9" tint="-0.249977111117893"/>
      <name val="Maiandra GD"/>
      <family val="2"/>
    </font>
    <font>
      <sz val="12"/>
      <color theme="0"/>
      <name val="Maiandra GD"/>
      <family val="2"/>
    </font>
    <font>
      <u/>
      <sz val="12"/>
      <color theme="9" tint="-0.249977111117893"/>
      <name val="Maiandra GD"/>
      <family val="2"/>
    </font>
    <font>
      <b/>
      <sz val="11"/>
      <color theme="3"/>
      <name val="Calibri"/>
      <family val="2"/>
      <scheme val="minor"/>
    </font>
    <font>
      <b/>
      <sz val="12"/>
      <color theme="3"/>
      <name val="Calibri"/>
      <family val="2"/>
      <scheme val="minor"/>
    </font>
    <font>
      <u/>
      <sz val="12"/>
      <color theme="0"/>
      <name val="Maiandra GD"/>
      <family val="2"/>
    </font>
    <font>
      <sz val="12"/>
      <color rgb="FFFF0000"/>
      <name val="Maiandra GD"/>
      <family val="2"/>
    </font>
    <font>
      <u/>
      <sz val="11"/>
      <color theme="0"/>
      <name val="Calibri"/>
      <family val="2"/>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top style="thin">
        <color indexed="64"/>
      </top>
      <bottom style="thin">
        <color rgb="FFFF0000"/>
      </bottom>
      <diagonal/>
    </border>
    <border>
      <left style="thin">
        <color rgb="FFFF0000"/>
      </left>
      <right style="thin">
        <color rgb="FFFF0000"/>
      </right>
      <top style="thin">
        <color rgb="FFFF0000"/>
      </top>
      <bottom/>
      <diagonal/>
    </border>
    <border>
      <left style="thin">
        <color rgb="FFFF0000"/>
      </left>
      <right/>
      <top style="thin">
        <color indexed="64"/>
      </top>
      <bottom/>
      <diagonal/>
    </border>
    <border>
      <left/>
      <right/>
      <top style="thin">
        <color rgb="FFFF0000"/>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8">
    <xf numFmtId="0" fontId="0" fillId="0" borderId="0" xfId="0"/>
    <xf numFmtId="0" fontId="0" fillId="2" borderId="0" xfId="0" applyFill="1"/>
    <xf numFmtId="0" fontId="2" fillId="2" borderId="0" xfId="0" applyFont="1" applyFill="1" applyAlignment="1">
      <alignment horizontal="left"/>
    </xf>
    <xf numFmtId="0" fontId="1" fillId="2" borderId="0" xfId="0" applyFont="1" applyFill="1"/>
    <xf numFmtId="0" fontId="3" fillId="2" borderId="0" xfId="1" applyFill="1" applyAlignment="1" applyProtection="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2" fillId="2" borderId="0" xfId="1" applyFont="1" applyFill="1" applyAlignment="1" applyProtection="1"/>
    <xf numFmtId="0" fontId="8" fillId="2" borderId="0" xfId="1" applyFont="1" applyFill="1" applyAlignment="1" applyProtection="1"/>
    <xf numFmtId="0" fontId="10" fillId="2" borderId="0" xfId="0" applyFont="1" applyFill="1" applyAlignment="1">
      <alignment horizontal="center"/>
    </xf>
    <xf numFmtId="0" fontId="8" fillId="2" borderId="0" xfId="0" applyFont="1" applyFill="1" applyAlignment="1">
      <alignment horizontal="center"/>
    </xf>
    <xf numFmtId="49" fontId="8" fillId="2" borderId="0" xfId="0" applyNumberFormat="1" applyFont="1" applyFill="1" applyAlignment="1">
      <alignment horizontal="center"/>
    </xf>
    <xf numFmtId="0" fontId="0" fillId="3" borderId="0" xfId="0" applyFill="1"/>
    <xf numFmtId="2" fontId="9" fillId="4" borderId="8" xfId="0" applyNumberFormat="1" applyFont="1" applyFill="1" applyBorder="1"/>
    <xf numFmtId="2" fontId="9" fillId="4" borderId="9" xfId="0" applyNumberFormat="1" applyFont="1" applyFill="1" applyBorder="1"/>
    <xf numFmtId="0" fontId="9" fillId="3" borderId="0" xfId="0" applyFont="1" applyFill="1"/>
    <xf numFmtId="0" fontId="14" fillId="3" borderId="4" xfId="0" applyFont="1" applyFill="1" applyBorder="1" applyProtection="1">
      <protection locked="0"/>
    </xf>
    <xf numFmtId="0" fontId="14" fillId="3" borderId="5" xfId="0" applyFont="1" applyFill="1" applyBorder="1" applyProtection="1">
      <protection locked="0"/>
    </xf>
    <xf numFmtId="0" fontId="14" fillId="3" borderId="6" xfId="0" applyFont="1" applyFill="1" applyBorder="1" applyProtection="1">
      <protection locked="0"/>
    </xf>
    <xf numFmtId="14" fontId="0" fillId="3" borderId="7" xfId="0" applyNumberFormat="1" applyFill="1" applyBorder="1" applyProtection="1">
      <protection locked="0"/>
    </xf>
    <xf numFmtId="14" fontId="0" fillId="3" borderId="3" xfId="0" applyNumberFormat="1" applyFill="1" applyBorder="1" applyProtection="1">
      <protection locked="0"/>
    </xf>
    <xf numFmtId="2" fontId="0" fillId="3" borderId="3" xfId="0" applyNumberFormat="1" applyFill="1" applyBorder="1" applyProtection="1">
      <protection locked="0"/>
    </xf>
    <xf numFmtId="0" fontId="13" fillId="3" borderId="4" xfId="0" applyFont="1" applyFill="1" applyBorder="1" applyProtection="1">
      <protection locked="0"/>
    </xf>
    <xf numFmtId="0" fontId="13" fillId="3" borderId="5" xfId="0" applyFont="1" applyFill="1" applyBorder="1" applyProtection="1">
      <protection locked="0"/>
    </xf>
    <xf numFmtId="0" fontId="13" fillId="3" borderId="6" xfId="0" applyFont="1" applyFill="1" applyBorder="1" applyProtection="1">
      <protection locked="0"/>
    </xf>
    <xf numFmtId="0" fontId="0" fillId="3" borderId="0" xfId="0" applyFill="1" applyProtection="1">
      <protection locked="0"/>
    </xf>
    <xf numFmtId="0" fontId="0" fillId="3" borderId="1" xfId="0" applyFill="1" applyBorder="1" applyProtection="1">
      <protection locked="0"/>
    </xf>
    <xf numFmtId="0" fontId="0" fillId="3" borderId="2" xfId="0" applyFill="1" applyBorder="1" applyProtection="1">
      <protection locked="0"/>
    </xf>
    <xf numFmtId="2" fontId="9" fillId="4" borderId="10" xfId="0" applyNumberFormat="1" applyFont="1" applyFill="1" applyBorder="1" applyProtection="1">
      <protection hidden="1"/>
    </xf>
    <xf numFmtId="164" fontId="9" fillId="4" borderId="1" xfId="0" applyNumberFormat="1" applyFont="1" applyFill="1" applyBorder="1" applyProtection="1">
      <protection hidden="1"/>
    </xf>
    <xf numFmtId="2" fontId="9" fillId="4" borderId="1" xfId="0" applyNumberFormat="1" applyFont="1" applyFill="1" applyBorder="1" applyProtection="1">
      <protection hidden="1"/>
    </xf>
    <xf numFmtId="0" fontId="0" fillId="3" borderId="0" xfId="0" applyFill="1" applyProtection="1"/>
    <xf numFmtId="0" fontId="0" fillId="0" borderId="0" xfId="0" applyFill="1"/>
    <xf numFmtId="2" fontId="9" fillId="4" borderId="12" xfId="0" applyNumberFormat="1" applyFont="1" applyFill="1" applyBorder="1"/>
    <xf numFmtId="2" fontId="0" fillId="3" borderId="0" xfId="0" applyNumberFormat="1" applyFill="1" applyBorder="1" applyProtection="1">
      <protection locked="0"/>
    </xf>
    <xf numFmtId="2" fontId="9" fillId="3" borderId="0" xfId="0" applyNumberFormat="1" applyFont="1" applyFill="1" applyBorder="1"/>
    <xf numFmtId="2" fontId="0" fillId="3" borderId="13" xfId="0" applyNumberFormat="1" applyFill="1" applyBorder="1" applyProtection="1">
      <protection locked="0"/>
    </xf>
    <xf numFmtId="2" fontId="9" fillId="4" borderId="1" xfId="0" applyNumberFormat="1" applyFont="1" applyFill="1" applyBorder="1"/>
    <xf numFmtId="2" fontId="9" fillId="3" borderId="14" xfId="0" applyNumberFormat="1" applyFont="1" applyFill="1" applyBorder="1"/>
    <xf numFmtId="0" fontId="0" fillId="3" borderId="0" xfId="0" applyFill="1" applyBorder="1"/>
    <xf numFmtId="0" fontId="0" fillId="3" borderId="0" xfId="0" applyFill="1" applyProtection="1">
      <protection hidden="1"/>
    </xf>
    <xf numFmtId="2" fontId="9" fillId="4" borderId="9" xfId="0" applyNumberFormat="1" applyFont="1" applyFill="1" applyBorder="1" applyProtection="1">
      <protection hidden="1"/>
    </xf>
    <xf numFmtId="0" fontId="0" fillId="3" borderId="0" xfId="0" applyFill="1" applyBorder="1" applyProtection="1">
      <protection hidden="1"/>
    </xf>
    <xf numFmtId="2" fontId="0" fillId="3" borderId="0" xfId="0" applyNumberFormat="1" applyFill="1" applyBorder="1" applyProtection="1">
      <protection hidden="1"/>
    </xf>
    <xf numFmtId="2" fontId="9" fillId="3" borderId="0" xfId="0" applyNumberFormat="1" applyFont="1" applyFill="1" applyBorder="1" applyProtection="1">
      <protection hidden="1"/>
    </xf>
    <xf numFmtId="0" fontId="9" fillId="3" borderId="0" xfId="0" applyFont="1" applyFill="1" applyProtection="1">
      <protection hidden="1"/>
    </xf>
    <xf numFmtId="0" fontId="14" fillId="3" borderId="4" xfId="0" applyFont="1" applyFill="1" applyBorder="1" applyProtection="1">
      <protection locked="0" hidden="1"/>
    </xf>
    <xf numFmtId="14" fontId="0" fillId="3" borderId="7" xfId="0" applyNumberFormat="1" applyFill="1" applyBorder="1" applyProtection="1">
      <protection locked="0" hidden="1"/>
    </xf>
    <xf numFmtId="14" fontId="0" fillId="3" borderId="3" xfId="0" applyNumberFormat="1" applyFill="1" applyBorder="1" applyProtection="1">
      <protection locked="0" hidden="1"/>
    </xf>
    <xf numFmtId="2" fontId="0" fillId="3" borderId="3" xfId="0" applyNumberFormat="1" applyFill="1" applyBorder="1" applyProtection="1">
      <protection locked="0" hidden="1"/>
    </xf>
    <xf numFmtId="0" fontId="14" fillId="3" borderId="5" xfId="0" applyFont="1" applyFill="1" applyBorder="1" applyProtection="1">
      <protection locked="0" hidden="1"/>
    </xf>
    <xf numFmtId="0" fontId="14" fillId="3" borderId="6" xfId="0" applyFont="1" applyFill="1" applyBorder="1" applyProtection="1">
      <protection locked="0" hidden="1"/>
    </xf>
    <xf numFmtId="0" fontId="13" fillId="3" borderId="4" xfId="0" applyFont="1" applyFill="1" applyBorder="1" applyProtection="1">
      <protection locked="0" hidden="1"/>
    </xf>
    <xf numFmtId="0" fontId="13" fillId="3" borderId="5" xfId="0" applyFont="1" applyFill="1" applyBorder="1" applyProtection="1">
      <protection locked="0" hidden="1"/>
    </xf>
    <xf numFmtId="0" fontId="13" fillId="3" borderId="6" xfId="0" applyFont="1" applyFill="1" applyBorder="1" applyProtection="1">
      <protection locked="0" hidden="1"/>
    </xf>
    <xf numFmtId="0" fontId="0" fillId="3" borderId="0" xfId="0" applyFill="1" applyProtection="1">
      <protection locked="0" hidden="1"/>
    </xf>
    <xf numFmtId="0" fontId="0" fillId="3" borderId="1" xfId="0" applyFill="1" applyBorder="1" applyProtection="1">
      <protection locked="0" hidden="1"/>
    </xf>
    <xf numFmtId="0" fontId="0" fillId="3" borderId="2" xfId="0" applyFill="1" applyBorder="1" applyProtection="1">
      <protection locked="0" hidden="1"/>
    </xf>
    <xf numFmtId="2" fontId="0" fillId="3" borderId="11" xfId="0" applyNumberFormat="1" applyFill="1" applyBorder="1" applyProtection="1">
      <protection locked="0" hidden="1"/>
    </xf>
    <xf numFmtId="0" fontId="15" fillId="2" borderId="0" xfId="1" applyFont="1" applyFill="1" applyAlignment="1" applyProtection="1"/>
    <xf numFmtId="0" fontId="16" fillId="2" borderId="0" xfId="0" applyFont="1" applyFill="1"/>
    <xf numFmtId="0" fontId="17" fillId="2" borderId="0" xfId="1" applyFont="1" applyFill="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AR"/>
  <c:style val="9"/>
  <c:chart>
    <c:autoTitleDeleted val="1"/>
    <c:view3D>
      <c:rotX val="30"/>
      <c:perspective val="30"/>
    </c:view3D>
    <c:plotArea>
      <c:layout>
        <c:manualLayout>
          <c:layoutTarget val="inner"/>
          <c:xMode val="edge"/>
          <c:yMode val="edge"/>
          <c:x val="2.8401935058307966E-2"/>
          <c:y val="4.3242267223313501E-2"/>
          <c:w val="0.94581564473273316"/>
          <c:h val="0.91785891136511699"/>
        </c:manualLayout>
      </c:layout>
      <c:pie3DChart>
        <c:varyColors val="1"/>
        <c:ser>
          <c:idx val="0"/>
          <c:order val="0"/>
          <c:dLbls>
            <c:txPr>
              <a:bodyPr/>
              <a:lstStyle/>
              <a:p>
                <a:pPr>
                  <a:defRPr lang="es-ES"/>
                </a:pPr>
                <a:endParaRPr lang="es-AR"/>
              </a:p>
            </c:txPr>
            <c:dLblPos val="outEnd"/>
            <c:showVal val="1"/>
            <c:showCatName val="1"/>
            <c:separator> </c:separator>
            <c:showLeaderLines val="1"/>
          </c:dLbls>
          <c:cat>
            <c:strRef>
              <c:f>(Hoja3!$F$8,Hoja3!$F$11)</c:f>
              <c:strCache>
                <c:ptCount val="2"/>
                <c:pt idx="0">
                  <c:v>% Grasa:</c:v>
                </c:pt>
                <c:pt idx="1">
                  <c:v>% FFM:</c:v>
                </c:pt>
              </c:strCache>
            </c:strRef>
          </c:cat>
          <c:val>
            <c:numRef>
              <c:f>(Hoja3!$G$8,Hoja3!$G$11)</c:f>
              <c:numCache>
                <c:formatCode>0.00</c:formatCode>
                <c:ptCount val="2"/>
                <c:pt idx="0">
                  <c:v>0</c:v>
                </c:pt>
                <c:pt idx="1">
                  <c:v>0</c:v>
                </c:pt>
              </c:numCache>
            </c:numRef>
          </c:val>
        </c:ser>
        <c:dLbls>
          <c:showVal val="1"/>
          <c:showCatName val="1"/>
        </c:dLbls>
      </c:pie3DChart>
      <c:spPr>
        <a:ln>
          <a:noFill/>
        </a:ln>
      </c:spPr>
    </c:plotArea>
    <c:plotVisOnly val="1"/>
  </c:chart>
  <c:spPr>
    <a:ln>
      <a:noFill/>
    </a:ln>
  </c:spPr>
  <c:printSettings>
    <c:headerFooter/>
    <c:pageMargins b="0.75000000000000111" l="0.70000000000000062" r="0.70000000000000062" t="0.75000000000000111" header="0.30000000000000032" footer="0.30000000000000032"/>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8055555555555561E-2"/>
          <c:y val="3.9351851851851853E-2"/>
          <c:w val="0.96666666666666667"/>
          <c:h val="0.92129629629629661"/>
        </c:manualLayout>
      </c:layout>
      <c:pie3DChart>
        <c:varyColors val="1"/>
        <c:ser>
          <c:idx val="0"/>
          <c:order val="0"/>
          <c:dLbls>
            <c:dLblPos val="outEnd"/>
            <c:showVal val="1"/>
            <c:showCatName val="1"/>
            <c:separator> </c:separator>
            <c:showLeaderLines val="1"/>
          </c:dLbls>
          <c:cat>
            <c:strRef>
              <c:f>(Hoja12!$F$8,Hoja12!$F$11)</c:f>
              <c:strCache>
                <c:ptCount val="2"/>
                <c:pt idx="0">
                  <c:v>% Grasa:</c:v>
                </c:pt>
                <c:pt idx="1">
                  <c:v>% FFM:</c:v>
                </c:pt>
              </c:strCache>
            </c:strRef>
          </c:cat>
          <c:val>
            <c:numRef>
              <c:f>(Hoja12!$G$8,Hoja12!$G$11)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6666666666666667"/>
          <c:h val="0.92129629629629661"/>
        </c:manualLayout>
      </c:layout>
      <c:pie3DChart>
        <c:varyColors val="1"/>
        <c:ser>
          <c:idx val="0"/>
          <c:order val="0"/>
          <c:dLbls>
            <c:dLblPos val="outEnd"/>
            <c:showVal val="1"/>
            <c:showCatName val="1"/>
            <c:separator> </c:separator>
            <c:showLeaderLines val="1"/>
          </c:dLbls>
          <c:cat>
            <c:strRef>
              <c:f>(Hoja13!$F$8,Hoja13!$F$11)</c:f>
              <c:strCache>
                <c:ptCount val="2"/>
                <c:pt idx="0">
                  <c:v>% Grasa:</c:v>
                </c:pt>
                <c:pt idx="1">
                  <c:v>% FFM:</c:v>
                </c:pt>
              </c:strCache>
            </c:strRef>
          </c:cat>
          <c:val>
            <c:numRef>
              <c:f>(Hoja13!$G$8,Hoja13!$G$11)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2500000000000001E-2"/>
          <c:y val="3.9351851851851853E-2"/>
          <c:w val="0.97500000000000064"/>
          <c:h val="0.92129629629629661"/>
        </c:manualLayout>
      </c:layout>
      <c:pie3DChart>
        <c:varyColors val="1"/>
        <c:ser>
          <c:idx val="0"/>
          <c:order val="0"/>
          <c:dLbls>
            <c:dLblPos val="outEnd"/>
            <c:showVal val="1"/>
            <c:showCatName val="1"/>
            <c:separator> </c:separator>
            <c:showLeaderLines val="1"/>
          </c:dLbls>
          <c:cat>
            <c:strRef>
              <c:f>(Hoja14!$F$8,Hoja14!$F$11)</c:f>
              <c:strCache>
                <c:ptCount val="2"/>
                <c:pt idx="0">
                  <c:v>% Grasa:</c:v>
                </c:pt>
                <c:pt idx="1">
                  <c:v>% FFM:</c:v>
                </c:pt>
              </c:strCache>
            </c:strRef>
          </c:cat>
          <c:val>
            <c:numRef>
              <c:f>(Hoja14!$G$8,Hoja14!$G$11)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2500000000000001E-2"/>
          <c:y val="3.9351851851851853E-2"/>
          <c:w val="0.97500000000000064"/>
          <c:h val="0.92129629629629661"/>
        </c:manualLayout>
      </c:layout>
      <c:pie3DChart>
        <c:varyColors val="1"/>
        <c:ser>
          <c:idx val="0"/>
          <c:order val="0"/>
          <c:dLbls>
            <c:dLblPos val="outEnd"/>
            <c:showVal val="1"/>
            <c:showCatName val="1"/>
            <c:separator> </c:separator>
            <c:showLeaderLines val="1"/>
          </c:dLbls>
          <c:cat>
            <c:strRef>
              <c:f>(Hoja15!$F$8,Hoja15!$F$11)</c:f>
              <c:strCache>
                <c:ptCount val="2"/>
                <c:pt idx="0">
                  <c:v>% Grasa:</c:v>
                </c:pt>
                <c:pt idx="1">
                  <c:v>% FFM:</c:v>
                </c:pt>
              </c:strCache>
            </c:strRef>
          </c:cat>
          <c:val>
            <c:numRef>
              <c:f>(Hoja15!$G$8,Hoja15!$G$11)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2500000000000001E-2"/>
          <c:y val="3.9351851851851853E-2"/>
          <c:w val="0.97500000000000064"/>
          <c:h val="0.92129629629629661"/>
        </c:manualLayout>
      </c:layout>
      <c:pie3DChart>
        <c:varyColors val="1"/>
        <c:ser>
          <c:idx val="0"/>
          <c:order val="0"/>
          <c:dLbls>
            <c:dLblPos val="outEnd"/>
            <c:showVal val="1"/>
            <c:showCatName val="1"/>
            <c:separator> </c:separator>
            <c:showLeaderLines val="1"/>
          </c:dLbls>
          <c:cat>
            <c:strRef>
              <c:f>(Hoja16!$F$8,Hoja16!$F$11)</c:f>
              <c:strCache>
                <c:ptCount val="2"/>
                <c:pt idx="0">
                  <c:v>% Grasa:</c:v>
                </c:pt>
                <c:pt idx="1">
                  <c:v>% FFM:</c:v>
                </c:pt>
              </c:strCache>
            </c:strRef>
          </c:cat>
          <c:val>
            <c:numRef>
              <c:f>(Hoja16!$G$8,Hoja16!$G$11)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7222222222222221"/>
          <c:h val="0.92129629629629661"/>
        </c:manualLayout>
      </c:layout>
      <c:pie3DChart>
        <c:varyColors val="1"/>
        <c:ser>
          <c:idx val="0"/>
          <c:order val="0"/>
          <c:dLbls>
            <c:dLblPos val="outEnd"/>
            <c:showVal val="1"/>
            <c:showCatName val="1"/>
            <c:separator> </c:separator>
            <c:showLeaderLines val="1"/>
          </c:dLbls>
          <c:cat>
            <c:strRef>
              <c:f>(Hoja17!$F$8,Hoja17!$F$11)</c:f>
              <c:strCache>
                <c:ptCount val="2"/>
                <c:pt idx="0">
                  <c:v>% Grasa:</c:v>
                </c:pt>
                <c:pt idx="1">
                  <c:v>% FFM:</c:v>
                </c:pt>
              </c:strCache>
            </c:strRef>
          </c:cat>
          <c:val>
            <c:numRef>
              <c:f>(Hoja17!$G$8,Hoja17!$G$11)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6666666666666667"/>
          <c:h val="0.92129629629629661"/>
        </c:manualLayout>
      </c:layout>
      <c:pie3DChart>
        <c:varyColors val="1"/>
        <c:ser>
          <c:idx val="0"/>
          <c:order val="0"/>
          <c:dLbls>
            <c:dLblPos val="outEnd"/>
            <c:showVal val="1"/>
            <c:showCatName val="1"/>
            <c:separator> </c:separator>
            <c:showLeaderLines val="1"/>
          </c:dLbls>
          <c:cat>
            <c:strRef>
              <c:f>(Hoja18!$F$8,Hoja18!$F$11)</c:f>
              <c:strCache>
                <c:ptCount val="2"/>
                <c:pt idx="0">
                  <c:v>% Grasa:</c:v>
                </c:pt>
                <c:pt idx="1">
                  <c:v>% FFM:</c:v>
                </c:pt>
              </c:strCache>
            </c:strRef>
          </c:cat>
          <c:val>
            <c:numRef>
              <c:f>(Hoja18!$G$8,Hoja18!$G$11)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2.3611111111111145E-2"/>
          <c:y val="4.8611111111111112E-2"/>
          <c:w val="0.9583333333333337"/>
          <c:h val="0.91203703703703709"/>
        </c:manualLayout>
      </c:layout>
      <c:pie3DChart>
        <c:varyColors val="1"/>
        <c:ser>
          <c:idx val="0"/>
          <c:order val="0"/>
          <c:dLbls>
            <c:dLblPos val="outEnd"/>
            <c:showVal val="1"/>
            <c:showCatName val="1"/>
            <c:separator> </c:separator>
            <c:showLeaderLines val="1"/>
          </c:dLbls>
          <c:cat>
            <c:strRef>
              <c:f>(Hoja19!$F$8,Hoja19!$F$11)</c:f>
              <c:strCache>
                <c:ptCount val="2"/>
                <c:pt idx="0">
                  <c:v>% Grasa:</c:v>
                </c:pt>
                <c:pt idx="1">
                  <c:v>% FFM:</c:v>
                </c:pt>
              </c:strCache>
            </c:strRef>
          </c:cat>
          <c:val>
            <c:numRef>
              <c:f>(Hoja19!$G$8,Hoja19!$G$11)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2.0833333333333377E-2"/>
          <c:y val="4.3981481481481483E-2"/>
          <c:w val="0.96111111111111114"/>
          <c:h val="0.91666666666666652"/>
        </c:manualLayout>
      </c:layout>
      <c:pie3DChart>
        <c:varyColors val="1"/>
        <c:ser>
          <c:idx val="0"/>
          <c:order val="0"/>
          <c:dLbls>
            <c:dLblPos val="outEnd"/>
            <c:showVal val="1"/>
            <c:showCatName val="1"/>
            <c:separator> </c:separator>
            <c:showLeaderLines val="1"/>
          </c:dLbls>
          <c:cat>
            <c:strRef>
              <c:f>(Hoja20!$F$8,Hoja20!$F$11)</c:f>
              <c:strCache>
                <c:ptCount val="2"/>
                <c:pt idx="0">
                  <c:v>% Grasa:</c:v>
                </c:pt>
                <c:pt idx="1">
                  <c:v>% FFM:</c:v>
                </c:pt>
              </c:strCache>
            </c:strRef>
          </c:cat>
          <c:val>
            <c:numRef>
              <c:f>(Hoja20!$G$8,Hoja20!$G$11)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2500000000000001E-2"/>
          <c:y val="3.9351851851851853E-2"/>
          <c:w val="0.97500000000000064"/>
          <c:h val="0.92129629629629661"/>
        </c:manualLayout>
      </c:layout>
      <c:pie3DChart>
        <c:varyColors val="1"/>
        <c:ser>
          <c:idx val="0"/>
          <c:order val="0"/>
          <c:dLbls>
            <c:dLblPos val="outEnd"/>
            <c:showVal val="1"/>
            <c:showCatName val="1"/>
            <c:separator> </c:separator>
            <c:showLeaderLines val="1"/>
          </c:dLbls>
          <c:cat>
            <c:strRef>
              <c:f>(Hoja21!$F$8,Hoja21!$F$11)</c:f>
              <c:strCache>
                <c:ptCount val="2"/>
                <c:pt idx="0">
                  <c:v>% Grasa:</c:v>
                </c:pt>
                <c:pt idx="1">
                  <c:v>% FFM:</c:v>
                </c:pt>
              </c:strCache>
            </c:strRef>
          </c:cat>
          <c:val>
            <c:numRef>
              <c:f>(Hoja21!$G$8,Hoja21!$G$11)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AR"/>
  <c:style val="1"/>
  <c:chart>
    <c:autoTitleDeleted val="1"/>
    <c:view3D>
      <c:rotX val="30"/>
      <c:perspective val="30"/>
    </c:view3D>
    <c:plotArea>
      <c:layout>
        <c:manualLayout>
          <c:layoutTarget val="inner"/>
          <c:xMode val="edge"/>
          <c:yMode val="edge"/>
          <c:x val="1.2500000000000001E-2"/>
          <c:y val="3.9351851851851853E-2"/>
          <c:w val="0.98055555555555551"/>
          <c:h val="0.93055555555555569"/>
        </c:manualLayout>
      </c:layout>
      <c:pie3DChart>
        <c:varyColors val="1"/>
        <c:ser>
          <c:idx val="0"/>
          <c:order val="0"/>
          <c:dLbls>
            <c:dLblPos val="outEnd"/>
            <c:showVal val="1"/>
            <c:showCatName val="1"/>
            <c:separator> </c:separator>
            <c:showLeaderLines val="1"/>
          </c:dLbls>
          <c:cat>
            <c:strRef>
              <c:f>(Hoja4!$F$8,Hoja4!$F$11)</c:f>
              <c:strCache>
                <c:ptCount val="2"/>
                <c:pt idx="0">
                  <c:v>% Grasa:</c:v>
                </c:pt>
                <c:pt idx="1">
                  <c:v>% FFM:</c:v>
                </c:pt>
              </c:strCache>
            </c:strRef>
          </c:cat>
          <c:val>
            <c:numRef>
              <c:f>(Hoja4!$G$8,Hoja4!$G$11)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7222222222222221"/>
          <c:h val="0.92129629629629661"/>
        </c:manualLayout>
      </c:layout>
      <c:pie3DChart>
        <c:varyColors val="1"/>
        <c:ser>
          <c:idx val="0"/>
          <c:order val="0"/>
          <c:dLbls>
            <c:dLblPos val="outEnd"/>
            <c:showVal val="1"/>
            <c:showCatName val="1"/>
            <c:separator> </c:separator>
            <c:showLeaderLines val="1"/>
          </c:dLbls>
          <c:cat>
            <c:strRef>
              <c:f>(Hoja22!$F$8,Hoja22!$F$11)</c:f>
              <c:strCache>
                <c:ptCount val="2"/>
                <c:pt idx="0">
                  <c:v>% Grasa:</c:v>
                </c:pt>
                <c:pt idx="1">
                  <c:v>% FFM:</c:v>
                </c:pt>
              </c:strCache>
            </c:strRef>
          </c:cat>
          <c:val>
            <c:numRef>
              <c:f>(Hoja22!$G$8,Hoja22!$G$11)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8055555555555561E-2"/>
          <c:y val="3.9351851851851853E-2"/>
          <c:w val="0.96388888888888979"/>
          <c:h val="0.92129629629629661"/>
        </c:manualLayout>
      </c:layout>
      <c:pie3DChart>
        <c:varyColors val="1"/>
        <c:ser>
          <c:idx val="0"/>
          <c:order val="0"/>
          <c:dLbls>
            <c:dLblPos val="outEnd"/>
            <c:showVal val="1"/>
            <c:showCatName val="1"/>
            <c:separator> </c:separator>
            <c:showLeaderLines val="1"/>
          </c:dLbls>
          <c:cat>
            <c:strRef>
              <c:f>(Hoja23!$F$8,Hoja23!$F$11)</c:f>
              <c:strCache>
                <c:ptCount val="2"/>
                <c:pt idx="0">
                  <c:v>% Grasa:</c:v>
                </c:pt>
                <c:pt idx="1">
                  <c:v>% FFM:</c:v>
                </c:pt>
              </c:strCache>
            </c:strRef>
          </c:cat>
          <c:val>
            <c:numRef>
              <c:f>(Hoja23!$G$8,Hoja23!$G$11)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8055555555555561E-2"/>
          <c:y val="4.3981481481481483E-2"/>
          <c:w val="0.96944444444444522"/>
          <c:h val="0.91666666666666652"/>
        </c:manualLayout>
      </c:layout>
      <c:pie3DChart>
        <c:varyColors val="1"/>
        <c:ser>
          <c:idx val="0"/>
          <c:order val="0"/>
          <c:dLbls>
            <c:dLblPos val="outEnd"/>
            <c:showVal val="1"/>
            <c:showCatName val="1"/>
            <c:separator> </c:separator>
            <c:showLeaderLines val="1"/>
          </c:dLbls>
          <c:cat>
            <c:strRef>
              <c:f>(Hoja24!$F$8,Hoja24!$F$11)</c:f>
              <c:strCache>
                <c:ptCount val="2"/>
                <c:pt idx="0">
                  <c:v>% Grasa:</c:v>
                </c:pt>
                <c:pt idx="1">
                  <c:v>% FFM:</c:v>
                </c:pt>
              </c:strCache>
            </c:strRef>
          </c:cat>
          <c:val>
            <c:numRef>
              <c:f>(Hoja24!$G$8,Hoja24!$G$11)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9.7222222222222224E-3"/>
          <c:y val="3.4722222222222224E-2"/>
          <c:w val="0.97777777777777775"/>
          <c:h val="0.92592592592592549"/>
        </c:manualLayout>
      </c:layout>
      <c:pie3DChart>
        <c:varyColors val="1"/>
        <c:ser>
          <c:idx val="0"/>
          <c:order val="0"/>
          <c:dLbls>
            <c:dLblPos val="outEnd"/>
            <c:showVal val="1"/>
            <c:showCatName val="1"/>
            <c:separator> </c:separator>
            <c:showLeaderLines val="1"/>
          </c:dLbls>
          <c:cat>
            <c:strRef>
              <c:f>(Hoja25!$F$8,Hoja25!$F$11)</c:f>
              <c:strCache>
                <c:ptCount val="2"/>
                <c:pt idx="0">
                  <c:v>% Grasa:</c:v>
                </c:pt>
                <c:pt idx="1">
                  <c:v>% FFM:</c:v>
                </c:pt>
              </c:strCache>
            </c:strRef>
          </c:cat>
          <c:val>
            <c:numRef>
              <c:f>(Hoja25!$G$8,Hoja25!$G$11)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8055555555555561E-2"/>
          <c:y val="3.9351851851851853E-2"/>
          <c:w val="0.96388888888888979"/>
          <c:h val="0.92129629629629661"/>
        </c:manualLayout>
      </c:layout>
      <c:pie3DChart>
        <c:varyColors val="1"/>
        <c:ser>
          <c:idx val="0"/>
          <c:order val="0"/>
          <c:dLbls>
            <c:dLblPos val="outEnd"/>
            <c:showVal val="1"/>
            <c:showCatName val="1"/>
            <c:separator> </c:separator>
            <c:showLeaderLines val="1"/>
          </c:dLbls>
          <c:cat>
            <c:strRef>
              <c:f>(Hoja26!$F$8,Hoja26!$F$11)</c:f>
              <c:strCache>
                <c:ptCount val="2"/>
                <c:pt idx="0">
                  <c:v>% Grasa:</c:v>
                </c:pt>
                <c:pt idx="1">
                  <c:v>% FFM:</c:v>
                </c:pt>
              </c:strCache>
            </c:strRef>
          </c:cat>
          <c:val>
            <c:numRef>
              <c:f>(Hoja26!$G$8,Hoja26!$G$11)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0"/>
          <c:y val="2.0833333333333377E-2"/>
          <c:w val="1"/>
          <c:h val="0.95370370370370372"/>
        </c:manualLayout>
      </c:layout>
      <c:pie3DChart>
        <c:varyColors val="1"/>
        <c:ser>
          <c:idx val="0"/>
          <c:order val="0"/>
          <c:dLbls>
            <c:dLblPos val="outEnd"/>
            <c:showVal val="1"/>
            <c:showCatName val="1"/>
            <c:separator> </c:separator>
            <c:showLeaderLines val="1"/>
          </c:dLbls>
          <c:cat>
            <c:strRef>
              <c:f>(Hoja5!$F$8,Hoja5!$F$11)</c:f>
              <c:strCache>
                <c:ptCount val="2"/>
                <c:pt idx="0">
                  <c:v>% Grasa:</c:v>
                </c:pt>
                <c:pt idx="1">
                  <c:v>% FFM:</c:v>
                </c:pt>
              </c:strCache>
            </c:strRef>
          </c:cat>
          <c:val>
            <c:numRef>
              <c:f>(Hoja5!$G$8,Hoja5!$G$11)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7777777777777775"/>
          <c:h val="0.93055555555555569"/>
        </c:manualLayout>
      </c:layout>
      <c:pie3DChart>
        <c:varyColors val="1"/>
        <c:ser>
          <c:idx val="0"/>
          <c:order val="0"/>
          <c:dLbls>
            <c:dLblPos val="outEnd"/>
            <c:showVal val="1"/>
            <c:showCatName val="1"/>
            <c:separator> </c:separator>
            <c:showLeaderLines val="1"/>
          </c:dLbls>
          <c:cat>
            <c:strRef>
              <c:f>(Hoja6!$F$8,Hoja6!$F$11)</c:f>
              <c:strCache>
                <c:ptCount val="2"/>
                <c:pt idx="0">
                  <c:v>% Grasa:</c:v>
                </c:pt>
                <c:pt idx="1">
                  <c:v>% FFM:</c:v>
                </c:pt>
              </c:strCache>
            </c:strRef>
          </c:cat>
          <c:val>
            <c:numRef>
              <c:f>(Hoja6!$G$8,Hoja6!$G$11)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6.9444444444444527E-3"/>
          <c:y val="3.0092592592592591E-2"/>
          <c:w val="0.98888888888888893"/>
          <c:h val="0.94444444444444464"/>
        </c:manualLayout>
      </c:layout>
      <c:pie3DChart>
        <c:varyColors val="1"/>
        <c:ser>
          <c:idx val="0"/>
          <c:order val="0"/>
          <c:dLbls>
            <c:dLblPos val="outEnd"/>
            <c:showVal val="1"/>
            <c:showCatName val="1"/>
            <c:separator> </c:separator>
            <c:showLeaderLines val="1"/>
          </c:dLbls>
          <c:cat>
            <c:strRef>
              <c:f>(Hoja7!$F$8,Hoja7!$F$11)</c:f>
              <c:strCache>
                <c:ptCount val="2"/>
                <c:pt idx="0">
                  <c:v>% Grasa:</c:v>
                </c:pt>
                <c:pt idx="1">
                  <c:v>% FFM:</c:v>
                </c:pt>
              </c:strCache>
            </c:strRef>
          </c:cat>
          <c:val>
            <c:numRef>
              <c:f>(Hoja7!$G$8,Hoja7!$G$11)</c:f>
              <c:numCache>
                <c:formatCode>0.00</c:formatCode>
                <c:ptCount val="2"/>
                <c:pt idx="0">
                  <c:v>0</c:v>
                </c:pt>
                <c:pt idx="1">
                  <c:v>0</c:v>
                </c:pt>
              </c:numCache>
            </c:numRef>
          </c:val>
        </c:ser>
        <c:dLbls>
          <c:showVal val="1"/>
          <c:showCatName val="1"/>
        </c:dLbls>
      </c:pie3DChart>
      <c:spPr>
        <a:ln>
          <a:noFill/>
        </a:ln>
      </c:spPr>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5277777777777781E-2"/>
          <c:y val="3.9351851851851853E-2"/>
          <c:w val="0.97500000000000064"/>
          <c:h val="0.92592592592592549"/>
        </c:manualLayout>
      </c:layout>
      <c:pie3DChart>
        <c:varyColors val="1"/>
        <c:ser>
          <c:idx val="0"/>
          <c:order val="0"/>
          <c:dLbls>
            <c:dLblPos val="outEnd"/>
            <c:showVal val="1"/>
            <c:showCatName val="1"/>
            <c:separator> </c:separator>
            <c:showLeaderLines val="1"/>
          </c:dLbls>
          <c:cat>
            <c:strRef>
              <c:f>(Hoja8!$F$8,Hoja8!$F$11)</c:f>
              <c:strCache>
                <c:ptCount val="2"/>
                <c:pt idx="0">
                  <c:v>% Grasa:</c:v>
                </c:pt>
                <c:pt idx="1">
                  <c:v>% FFM:</c:v>
                </c:pt>
              </c:strCache>
            </c:strRef>
          </c:cat>
          <c:val>
            <c:numRef>
              <c:f>(Hoja8!$G$8,Hoja8!$G$11)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1.2500000000000001E-2"/>
          <c:y val="3.9351851851851853E-2"/>
          <c:w val="0.97500000000000064"/>
          <c:h val="0.92129629629629661"/>
        </c:manualLayout>
      </c:layout>
      <c:pie3DChart>
        <c:varyColors val="1"/>
        <c:ser>
          <c:idx val="0"/>
          <c:order val="0"/>
          <c:dLbls>
            <c:dLblPos val="outEnd"/>
            <c:showVal val="1"/>
            <c:showCatName val="1"/>
            <c:separator> </c:separator>
            <c:showLeaderLines val="1"/>
          </c:dLbls>
          <c:cat>
            <c:strRef>
              <c:f>(Hoja9!$F$8,Hoja9!$F$11)</c:f>
              <c:strCache>
                <c:ptCount val="2"/>
                <c:pt idx="0">
                  <c:v>% Grasa:</c:v>
                </c:pt>
                <c:pt idx="1">
                  <c:v>% FFM:</c:v>
                </c:pt>
              </c:strCache>
            </c:strRef>
          </c:cat>
          <c:val>
            <c:numRef>
              <c:f>(Hoja9!$G$8,Hoja9!$G$11)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9.7222222222222224E-3"/>
          <c:y val="3.4722222222222224E-2"/>
          <c:w val="0.98333333333333328"/>
          <c:h val="0.93518518518518523"/>
        </c:manualLayout>
      </c:layout>
      <c:pie3DChart>
        <c:varyColors val="1"/>
        <c:ser>
          <c:idx val="0"/>
          <c:order val="0"/>
          <c:dLbls>
            <c:dLblPos val="outEnd"/>
            <c:showVal val="1"/>
            <c:showCatName val="1"/>
            <c:separator> </c:separator>
            <c:showLeaderLines val="1"/>
          </c:dLbls>
          <c:cat>
            <c:strRef>
              <c:f>(Hoja10!$F$8,Hoja10!$F$11)</c:f>
              <c:strCache>
                <c:ptCount val="2"/>
                <c:pt idx="0">
                  <c:v>% Grasa:</c:v>
                </c:pt>
                <c:pt idx="1">
                  <c:v>% FFM:</c:v>
                </c:pt>
              </c:strCache>
            </c:strRef>
          </c:cat>
          <c:val>
            <c:numRef>
              <c:f>(Hoja10!$G$8,Hoja10!$G$11)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AR"/>
  <c:style val="1"/>
  <c:chart>
    <c:view3D>
      <c:rotX val="30"/>
      <c:perspective val="30"/>
    </c:view3D>
    <c:plotArea>
      <c:layout>
        <c:manualLayout>
          <c:layoutTarget val="inner"/>
          <c:xMode val="edge"/>
          <c:yMode val="edge"/>
          <c:x val="6.9444444444444527E-3"/>
          <c:y val="3.0092592592592591E-2"/>
          <c:w val="0.97500000000000064"/>
          <c:h val="0.93055555555555569"/>
        </c:manualLayout>
      </c:layout>
      <c:pie3DChart>
        <c:varyColors val="1"/>
        <c:ser>
          <c:idx val="0"/>
          <c:order val="0"/>
          <c:dLbls>
            <c:dLblPos val="outEnd"/>
            <c:showVal val="1"/>
            <c:showCatName val="1"/>
            <c:separator> </c:separator>
            <c:showLeaderLines val="1"/>
          </c:dLbls>
          <c:cat>
            <c:strRef>
              <c:f>(Hoja11!$F$8,Hoja11!$F$11)</c:f>
              <c:strCache>
                <c:ptCount val="2"/>
                <c:pt idx="0">
                  <c:v>% Grasa:</c:v>
                </c:pt>
                <c:pt idx="1">
                  <c:v>% FFM:</c:v>
                </c:pt>
              </c:strCache>
            </c:strRef>
          </c:cat>
          <c:val>
            <c:numRef>
              <c:f>(Hoja11!$G$8,Hoja11!$G$11)</c:f>
              <c:numCache>
                <c:formatCode>0.00</c:formatCode>
                <c:ptCount val="2"/>
                <c:pt idx="0">
                  <c:v>0</c:v>
                </c:pt>
                <c:pt idx="1">
                  <c:v>0</c:v>
                </c:pt>
              </c:numCache>
            </c:numRef>
          </c:val>
        </c:ser>
        <c:dLbls>
          <c:showVal val="1"/>
          <c:showCatName val="1"/>
        </c:dLbls>
      </c:pie3D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www.calibres-argentinos.com.ar/descargas.html" TargetMode="External"/><Relationship Id="rId13" Type="http://schemas.openxmlformats.org/officeDocument/2006/relationships/image" Target="../media/image7.png"/><Relationship Id="rId3" Type="http://schemas.openxmlformats.org/officeDocument/2006/relationships/image" Target="../media/image2.jpeg"/><Relationship Id="rId7" Type="http://schemas.openxmlformats.org/officeDocument/2006/relationships/image" Target="../media/image4.png"/><Relationship Id="rId12" Type="http://schemas.openxmlformats.org/officeDocument/2006/relationships/hyperlink" Target="http://www.calibres-argentinos.com.ar/productos.html" TargetMode="External"/><Relationship Id="rId17" Type="http://schemas.openxmlformats.org/officeDocument/2006/relationships/image" Target="../media/image9.png"/><Relationship Id="rId2" Type="http://schemas.openxmlformats.org/officeDocument/2006/relationships/hyperlink" Target="http://www.calibres-argentinos.com.ar/" TargetMode="External"/><Relationship Id="rId16" Type="http://schemas.openxmlformats.org/officeDocument/2006/relationships/hyperlink" Target="mailto:info@calibres-argentinos.com.ar?subject=Consulta%20desde%20Software%20Calsize" TargetMode="External"/><Relationship Id="rId1" Type="http://schemas.openxmlformats.org/officeDocument/2006/relationships/image" Target="../media/image1.jpeg"/><Relationship Id="rId6" Type="http://schemas.openxmlformats.org/officeDocument/2006/relationships/hyperlink" Target="#Ayuda!B3"/><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http://www.calibres-argentinos.com/" TargetMode="External"/><Relationship Id="rId4" Type="http://schemas.openxmlformats.org/officeDocument/2006/relationships/hyperlink" Target="#Hoja2!D20"/><Relationship Id="rId9" Type="http://schemas.openxmlformats.org/officeDocument/2006/relationships/image" Target="../media/image5.png"/><Relationship Id="rId14" Type="http://schemas.openxmlformats.org/officeDocument/2006/relationships/hyperlink" Target="Manual%20de%20referencia%20para%20antropometr&#237;a.docx"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0.png"/><Relationship Id="rId1" Type="http://schemas.openxmlformats.org/officeDocument/2006/relationships/hyperlink" Target="#Hoja2!D20"/></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10.png"/><Relationship Id="rId1" Type="http://schemas.openxmlformats.org/officeDocument/2006/relationships/hyperlink" Target="#Hoja2!D20"/></Relationships>
</file>

<file path=xl/drawings/_rels/drawing12.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3" Type="http://schemas.openxmlformats.org/officeDocument/2006/relationships/hyperlink" Target="#Hoja2!A1"/><Relationship Id="rId2" Type="http://schemas.openxmlformats.org/officeDocument/2006/relationships/image" Target="../media/image10.png"/><Relationship Id="rId1" Type="http://schemas.openxmlformats.org/officeDocument/2006/relationships/hyperlink" Target="#Hoja2!A1"/><Relationship Id="rId5" Type="http://schemas.openxmlformats.org/officeDocument/2006/relationships/chart" Target="../charts/chart13.xml"/><Relationship Id="rId4" Type="http://schemas.openxmlformats.org/officeDocument/2006/relationships/hyperlink" Target="#Hoja2!D20"/></Relationships>
</file>

<file path=xl/drawings/_rels/drawing1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0.png"/><Relationship Id="rId1" Type="http://schemas.openxmlformats.org/officeDocument/2006/relationships/hyperlink" Target="#Hoja2!D20"/></Relationships>
</file>

<file path=xl/drawings/_rels/drawing1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10.png"/><Relationship Id="rId1" Type="http://schemas.openxmlformats.org/officeDocument/2006/relationships/hyperlink" Target="#Hoja2!D20"/></Relationships>
</file>

<file path=xl/drawings/_rels/drawing1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0.png"/><Relationship Id="rId1" Type="http://schemas.openxmlformats.org/officeDocument/2006/relationships/hyperlink" Target="#Hoja2!D20"/></Relationships>
</file>

<file path=xl/drawings/_rels/drawing19.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http://www.calibres-argentinos.com" TargetMode="External"/><Relationship Id="rId3" Type="http://schemas.openxmlformats.org/officeDocument/2006/relationships/hyperlink" Target="http://www.calibres-argentinos.com.ar/descargas.html" TargetMode="External"/><Relationship Id="rId7" Type="http://schemas.openxmlformats.org/officeDocument/2006/relationships/hyperlink" Target="http://www.calibres-argentinos.com.ar/productos.html" TargetMode="External"/><Relationship Id="rId12"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Ayuda!B3"/><Relationship Id="rId6" Type="http://schemas.openxmlformats.org/officeDocument/2006/relationships/image" Target="../media/image6.png"/><Relationship Id="rId11" Type="http://schemas.openxmlformats.org/officeDocument/2006/relationships/hyperlink" Target="#Hoja1!D15"/><Relationship Id="rId5" Type="http://schemas.openxmlformats.org/officeDocument/2006/relationships/hyperlink" Target="http://www.calibres-argentinos.com/" TargetMode="External"/><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hyperlink" Target="Manual%20de%20referencia%20para%20antropometr&#237;a.docx" TargetMode="External"/><Relationship Id="rId14" Type="http://schemas.openxmlformats.org/officeDocument/2006/relationships/image" Target="../media/image11.jpeg"/></Relationships>
</file>

<file path=xl/drawings/_rels/drawing20.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image" Target="../media/image10.png"/><Relationship Id="rId1" Type="http://schemas.openxmlformats.org/officeDocument/2006/relationships/hyperlink" Target="#Hoja2!D20"/></Relationships>
</file>

<file path=xl/drawings/_rels/drawing22.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image" Target="../media/image10.png"/><Relationship Id="rId1" Type="http://schemas.openxmlformats.org/officeDocument/2006/relationships/hyperlink" Target="#Hoja2!D20"/></Relationships>
</file>

<file path=xl/drawings/_rels/drawing24.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10.png"/><Relationship Id="rId1" Type="http://schemas.openxmlformats.org/officeDocument/2006/relationships/hyperlink" Target="#Hoja2!D20"/></Relationships>
</file>

<file path=xl/drawings/_rels/drawing26.xml.rels><?xml version="1.0" encoding="UTF-8" standalone="yes"?>
<Relationships xmlns="http://schemas.openxmlformats.org/package/2006/relationships"><Relationship Id="rId3" Type="http://schemas.openxmlformats.org/officeDocument/2006/relationships/hyperlink" Target="#Hoja2!D20"/><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mailto:info@calibres-argentinos.com.ar?subject=Consulta%20desde%20Software%20Calsize" TargetMode="External"/><Relationship Id="rId18" Type="http://schemas.openxmlformats.org/officeDocument/2006/relationships/image" Target="../media/image16.png"/><Relationship Id="rId3" Type="http://schemas.openxmlformats.org/officeDocument/2006/relationships/hyperlink" Target="#Ayuda!B3"/><Relationship Id="rId21" Type="http://schemas.openxmlformats.org/officeDocument/2006/relationships/image" Target="../media/image19.png"/><Relationship Id="rId7" Type="http://schemas.openxmlformats.org/officeDocument/2006/relationships/hyperlink" Target="http://www.calibres-argentinos.com/" TargetMode="External"/><Relationship Id="rId12" Type="http://schemas.openxmlformats.org/officeDocument/2006/relationships/image" Target="../media/image8.png"/><Relationship Id="rId17" Type="http://schemas.openxmlformats.org/officeDocument/2006/relationships/image" Target="../media/image15.png"/><Relationship Id="rId2" Type="http://schemas.openxmlformats.org/officeDocument/2006/relationships/image" Target="../media/image12.jpeg"/><Relationship Id="rId16" Type="http://schemas.openxmlformats.org/officeDocument/2006/relationships/image" Target="../media/image14.png"/><Relationship Id="rId20" Type="http://schemas.openxmlformats.org/officeDocument/2006/relationships/image" Target="../media/image18.png"/><Relationship Id="rId1" Type="http://schemas.openxmlformats.org/officeDocument/2006/relationships/hyperlink" Target="http://www.calibres-argentinos.com.ar/" TargetMode="External"/><Relationship Id="rId6" Type="http://schemas.openxmlformats.org/officeDocument/2006/relationships/image" Target="../media/image5.png"/><Relationship Id="rId11" Type="http://schemas.openxmlformats.org/officeDocument/2006/relationships/hyperlink" Target="Manual%20de%20referencia%20para%20antropometr&#237;a.docx" TargetMode="External"/><Relationship Id="rId24" Type="http://schemas.openxmlformats.org/officeDocument/2006/relationships/image" Target="../media/image10.png"/><Relationship Id="rId5" Type="http://schemas.openxmlformats.org/officeDocument/2006/relationships/hyperlink" Target="http://www.calibres-argentinos.com.ar/descargas.html" TargetMode="External"/><Relationship Id="rId15" Type="http://schemas.openxmlformats.org/officeDocument/2006/relationships/image" Target="../media/image13.png"/><Relationship Id="rId23" Type="http://schemas.openxmlformats.org/officeDocument/2006/relationships/hyperlink" Target="#Hoja1!D21"/><Relationship Id="rId10" Type="http://schemas.openxmlformats.org/officeDocument/2006/relationships/image" Target="../media/image7.png"/><Relationship Id="rId19" Type="http://schemas.openxmlformats.org/officeDocument/2006/relationships/image" Target="../media/image17.png"/><Relationship Id="rId4" Type="http://schemas.openxmlformats.org/officeDocument/2006/relationships/image" Target="../media/image4.png"/><Relationship Id="rId9" Type="http://schemas.openxmlformats.org/officeDocument/2006/relationships/hyperlink" Target="http://www.calibres-argentinos.com.ar/productos.html" TargetMode="External"/><Relationship Id="rId14" Type="http://schemas.openxmlformats.org/officeDocument/2006/relationships/image" Target="../media/image9.png"/><Relationship Id="rId22" Type="http://schemas.openxmlformats.org/officeDocument/2006/relationships/image" Target="../media/image20.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Hoja2!D20"/><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0.png"/><Relationship Id="rId1" Type="http://schemas.openxmlformats.org/officeDocument/2006/relationships/hyperlink" Target="#Hoja2!A1"/><Relationship Id="rId4" Type="http://schemas.openxmlformats.org/officeDocument/2006/relationships/hyperlink" Target="#Hoja2!D20"/></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0.png"/><Relationship Id="rId1" Type="http://schemas.openxmlformats.org/officeDocument/2006/relationships/hyperlink" Target="#Hoja2!D20"/></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0.png"/><Relationship Id="rId1" Type="http://schemas.openxmlformats.org/officeDocument/2006/relationships/hyperlink" Target="#Hoja2!D20"/></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0.png"/><Relationship Id="rId1" Type="http://schemas.openxmlformats.org/officeDocument/2006/relationships/hyperlink" Target="#Hoja2!D20"/></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0.png"/><Relationship Id="rId1" Type="http://schemas.openxmlformats.org/officeDocument/2006/relationships/hyperlink" Target="#Hoja2!D20"/></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10.png"/><Relationship Id="rId1" Type="http://schemas.openxmlformats.org/officeDocument/2006/relationships/hyperlink" Target="#Hoja2!D20"/></Relationships>
</file>

<file path=xl/drawings/drawing1.xml><?xml version="1.0" encoding="utf-8"?>
<xdr:wsDr xmlns:xdr="http://schemas.openxmlformats.org/drawingml/2006/spreadsheetDrawing" xmlns:a="http://schemas.openxmlformats.org/drawingml/2006/main">
  <xdr:twoCellAnchor editAs="oneCell">
    <xdr:from>
      <xdr:col>2</xdr:col>
      <xdr:colOff>85724</xdr:colOff>
      <xdr:row>3</xdr:row>
      <xdr:rowOff>1266825</xdr:rowOff>
    </xdr:from>
    <xdr:to>
      <xdr:col>5</xdr:col>
      <xdr:colOff>553724</xdr:colOff>
      <xdr:row>14</xdr:row>
      <xdr:rowOff>130773</xdr:rowOff>
    </xdr:to>
    <xdr:pic>
      <xdr:nvPicPr>
        <xdr:cNvPr id="11" name="10 Imagen" descr="Plicómetro Calsize (1).JPG"/>
        <xdr:cNvPicPr>
          <a:picLocks noChangeAspect="1"/>
        </xdr:cNvPicPr>
      </xdr:nvPicPr>
      <xdr:blipFill>
        <a:blip xmlns:r="http://schemas.openxmlformats.org/officeDocument/2006/relationships" r:embed="rId1" cstate="print"/>
        <a:stretch>
          <a:fillRect/>
        </a:stretch>
      </xdr:blipFill>
      <xdr:spPr>
        <a:xfrm>
          <a:off x="1609724" y="1838325"/>
          <a:ext cx="2754000" cy="2378673"/>
        </a:xfrm>
        <a:prstGeom prst="rect">
          <a:avLst/>
        </a:prstGeom>
      </xdr:spPr>
    </xdr:pic>
    <xdr:clientData/>
  </xdr:twoCellAnchor>
  <xdr:twoCellAnchor editAs="oneCell">
    <xdr:from>
      <xdr:col>2</xdr:col>
      <xdr:colOff>85725</xdr:colOff>
      <xdr:row>14</xdr:row>
      <xdr:rowOff>133350</xdr:rowOff>
    </xdr:from>
    <xdr:to>
      <xdr:col>5</xdr:col>
      <xdr:colOff>552450</xdr:colOff>
      <xdr:row>25</xdr:row>
      <xdr:rowOff>76199</xdr:rowOff>
    </xdr:to>
    <xdr:pic>
      <xdr:nvPicPr>
        <xdr:cNvPr id="2" name="1 Imagen" descr="Logo Calsize fondo blanco.jpg">
          <a:hlinkClick xmlns:r="http://schemas.openxmlformats.org/officeDocument/2006/relationships" r:id="rId2" tooltip="Calibres Argentinos"/>
        </xdr:cNvPr>
        <xdr:cNvPicPr>
          <a:picLocks noChangeAspect="1"/>
        </xdr:cNvPicPr>
      </xdr:nvPicPr>
      <xdr:blipFill>
        <a:blip xmlns:r="http://schemas.openxmlformats.org/officeDocument/2006/relationships" r:embed="rId3"/>
        <a:stretch>
          <a:fillRect/>
        </a:stretch>
      </xdr:blipFill>
      <xdr:spPr>
        <a:xfrm>
          <a:off x="1609725" y="4219575"/>
          <a:ext cx="2752725" cy="2095499"/>
        </a:xfrm>
        <a:prstGeom prst="rect">
          <a:avLst/>
        </a:prstGeom>
        <a:noFill/>
      </xdr:spPr>
    </xdr:pic>
    <xdr:clientData/>
  </xdr:twoCellAnchor>
  <xdr:twoCellAnchor editAs="oneCell">
    <xdr:from>
      <xdr:col>11</xdr:col>
      <xdr:colOff>266700</xdr:colOff>
      <xdr:row>17</xdr:row>
      <xdr:rowOff>76200</xdr:rowOff>
    </xdr:from>
    <xdr:to>
      <xdr:col>12</xdr:col>
      <xdr:colOff>695325</xdr:colOff>
      <xdr:row>23</xdr:row>
      <xdr:rowOff>123825</xdr:rowOff>
    </xdr:to>
    <xdr:pic>
      <xdr:nvPicPr>
        <xdr:cNvPr id="1026" name="Picture 2" descr="C:\Users\pepe\AppData\Local\Microsoft\Windows\Temporary Internet Files\Content.IE5\ZWUO89BJ\MCj04325520000[1].png">
          <a:hlinkClick xmlns:r="http://schemas.openxmlformats.org/officeDocument/2006/relationships" r:id="rId4" tooltip="Inicio"/>
        </xdr:cNvPr>
        <xdr:cNvPicPr>
          <a:picLocks noChangeAspect="1" noChangeArrowheads="1"/>
        </xdr:cNvPicPr>
      </xdr:nvPicPr>
      <xdr:blipFill>
        <a:blip xmlns:r="http://schemas.openxmlformats.org/officeDocument/2006/relationships" r:embed="rId5"/>
        <a:srcRect/>
        <a:stretch>
          <a:fillRect/>
        </a:stretch>
      </xdr:blipFill>
      <xdr:spPr bwMode="auto">
        <a:xfrm>
          <a:off x="8648700" y="4791075"/>
          <a:ext cx="1190625" cy="1190625"/>
        </a:xfrm>
        <a:prstGeom prst="rect">
          <a:avLst/>
        </a:prstGeom>
        <a:noFill/>
      </xdr:spPr>
    </xdr:pic>
    <xdr:clientData/>
  </xdr:twoCellAnchor>
  <xdr:twoCellAnchor editAs="oneCell">
    <xdr:from>
      <xdr:col>14</xdr:col>
      <xdr:colOff>38100</xdr:colOff>
      <xdr:row>1</xdr:row>
      <xdr:rowOff>114300</xdr:rowOff>
    </xdr:from>
    <xdr:to>
      <xdr:col>14</xdr:col>
      <xdr:colOff>578100</xdr:colOff>
      <xdr:row>3</xdr:row>
      <xdr:rowOff>273300</xdr:rowOff>
    </xdr:to>
    <xdr:pic>
      <xdr:nvPicPr>
        <xdr:cNvPr id="1027" name="Picture 3" descr="C:\Users\pepe\AppData\Local\Microsoft\Windows\Temporary Internet Files\Content.IE5\NWRDIQK7\MCj04414280000[1].png">
          <a:hlinkClick xmlns:r="http://schemas.openxmlformats.org/officeDocument/2006/relationships" r:id="rId6" tooltip="Ayuda"/>
        </xdr:cNvPr>
        <xdr:cNvPicPr>
          <a:picLocks noChangeAspect="1" noChangeArrowheads="1"/>
        </xdr:cNvPicPr>
      </xdr:nvPicPr>
      <xdr:blipFill>
        <a:blip xmlns:r="http://schemas.openxmlformats.org/officeDocument/2006/relationships" r:embed="rId7" cstate="print"/>
        <a:srcRect/>
        <a:stretch>
          <a:fillRect/>
        </a:stretch>
      </xdr:blipFill>
      <xdr:spPr bwMode="auto">
        <a:xfrm>
          <a:off x="10706100" y="304800"/>
          <a:ext cx="540000" cy="540000"/>
        </a:xfrm>
        <a:prstGeom prst="rect">
          <a:avLst/>
        </a:prstGeom>
        <a:noFill/>
      </xdr:spPr>
    </xdr:pic>
    <xdr:clientData/>
  </xdr:twoCellAnchor>
  <xdr:twoCellAnchor editAs="oneCell">
    <xdr:from>
      <xdr:col>13</xdr:col>
      <xdr:colOff>190500</xdr:colOff>
      <xdr:row>1</xdr:row>
      <xdr:rowOff>114300</xdr:rowOff>
    </xdr:from>
    <xdr:to>
      <xdr:col>13</xdr:col>
      <xdr:colOff>730500</xdr:colOff>
      <xdr:row>3</xdr:row>
      <xdr:rowOff>273300</xdr:rowOff>
    </xdr:to>
    <xdr:pic>
      <xdr:nvPicPr>
        <xdr:cNvPr id="1028" name="Picture 4" descr="C:\Users\pepe\AppData\Local\Microsoft\Windows\Temporary Internet Files\Content.IE5\SE9Q5LDO\MCj04414250000[1].png">
          <a:hlinkClick xmlns:r="http://schemas.openxmlformats.org/officeDocument/2006/relationships" r:id="rId8" tooltip="Descargas"/>
        </xdr:cNvPr>
        <xdr:cNvPicPr>
          <a:picLocks noChangeAspect="1" noChangeArrowheads="1"/>
        </xdr:cNvPicPr>
      </xdr:nvPicPr>
      <xdr:blipFill>
        <a:blip xmlns:r="http://schemas.openxmlformats.org/officeDocument/2006/relationships" r:embed="rId9" cstate="print"/>
        <a:srcRect/>
        <a:stretch>
          <a:fillRect/>
        </a:stretch>
      </xdr:blipFill>
      <xdr:spPr bwMode="auto">
        <a:xfrm>
          <a:off x="10096500" y="304800"/>
          <a:ext cx="540000" cy="540000"/>
        </a:xfrm>
        <a:prstGeom prst="rect">
          <a:avLst/>
        </a:prstGeom>
        <a:noFill/>
      </xdr:spPr>
    </xdr:pic>
    <xdr:clientData/>
  </xdr:twoCellAnchor>
  <xdr:twoCellAnchor editAs="oneCell">
    <xdr:from>
      <xdr:col>9</xdr:col>
      <xdr:colOff>19050</xdr:colOff>
      <xdr:row>1</xdr:row>
      <xdr:rowOff>114300</xdr:rowOff>
    </xdr:from>
    <xdr:to>
      <xdr:col>9</xdr:col>
      <xdr:colOff>559050</xdr:colOff>
      <xdr:row>3</xdr:row>
      <xdr:rowOff>273300</xdr:rowOff>
    </xdr:to>
    <xdr:pic>
      <xdr:nvPicPr>
        <xdr:cNvPr id="1029" name="Picture 5" descr="C:\Users\pepe\AppData\Local\Microsoft\Windows\Temporary Internet Files\Content.IE5\WUJ2OOPN\MCj04414430000[1].png">
          <a:hlinkClick xmlns:r="http://schemas.openxmlformats.org/officeDocument/2006/relationships" r:id="rId10" tooltip="www.calibres-argentinos.com"/>
        </xdr:cNvPr>
        <xdr:cNvPicPr>
          <a:picLocks noChangeAspect="1" noChangeArrowheads="1"/>
        </xdr:cNvPicPr>
      </xdr:nvPicPr>
      <xdr:blipFill>
        <a:blip xmlns:r="http://schemas.openxmlformats.org/officeDocument/2006/relationships" r:embed="rId11" cstate="print"/>
        <a:srcRect/>
        <a:stretch>
          <a:fillRect/>
        </a:stretch>
      </xdr:blipFill>
      <xdr:spPr bwMode="auto">
        <a:xfrm>
          <a:off x="6877050" y="304800"/>
          <a:ext cx="540000" cy="540000"/>
        </a:xfrm>
        <a:prstGeom prst="rect">
          <a:avLst/>
        </a:prstGeom>
        <a:noFill/>
      </xdr:spPr>
    </xdr:pic>
    <xdr:clientData/>
  </xdr:twoCellAnchor>
  <xdr:twoCellAnchor editAs="oneCell">
    <xdr:from>
      <xdr:col>12</xdr:col>
      <xdr:colOff>314325</xdr:colOff>
      <xdr:row>1</xdr:row>
      <xdr:rowOff>114300</xdr:rowOff>
    </xdr:from>
    <xdr:to>
      <xdr:col>13</xdr:col>
      <xdr:colOff>92325</xdr:colOff>
      <xdr:row>3</xdr:row>
      <xdr:rowOff>273300</xdr:rowOff>
    </xdr:to>
    <xdr:pic>
      <xdr:nvPicPr>
        <xdr:cNvPr id="1030" name="Picture 6" descr="C:\Users\pepe\AppData\Local\Microsoft\Windows\Temporary Internet Files\Content.IE5\R93ONA4B\MCj04414410000[1].png">
          <a:hlinkClick xmlns:r="http://schemas.openxmlformats.org/officeDocument/2006/relationships" r:id="rId12" tooltip="Productos para la venta"/>
        </xdr:cNvPr>
        <xdr:cNvPicPr>
          <a:picLocks noChangeAspect="1" noChangeArrowheads="1"/>
        </xdr:cNvPicPr>
      </xdr:nvPicPr>
      <xdr:blipFill>
        <a:blip xmlns:r="http://schemas.openxmlformats.org/officeDocument/2006/relationships" r:embed="rId13" cstate="print"/>
        <a:srcRect/>
        <a:stretch>
          <a:fillRect/>
        </a:stretch>
      </xdr:blipFill>
      <xdr:spPr bwMode="auto">
        <a:xfrm>
          <a:off x="9458325" y="304800"/>
          <a:ext cx="540000" cy="540000"/>
        </a:xfrm>
        <a:prstGeom prst="rect">
          <a:avLst/>
        </a:prstGeom>
        <a:noFill/>
      </xdr:spPr>
    </xdr:pic>
    <xdr:clientData/>
  </xdr:twoCellAnchor>
  <xdr:twoCellAnchor editAs="oneCell">
    <xdr:from>
      <xdr:col>14</xdr:col>
      <xdr:colOff>638175</xdr:colOff>
      <xdr:row>1</xdr:row>
      <xdr:rowOff>114300</xdr:rowOff>
    </xdr:from>
    <xdr:to>
      <xdr:col>15</xdr:col>
      <xdr:colOff>416175</xdr:colOff>
      <xdr:row>3</xdr:row>
      <xdr:rowOff>273300</xdr:rowOff>
    </xdr:to>
    <xdr:pic>
      <xdr:nvPicPr>
        <xdr:cNvPr id="1031" name="Picture 7" descr="C:\Users\pepe\AppData\Local\Microsoft\Windows\Temporary Internet Files\Content.IE5\ZWUO89BJ\MCj04414270000[1].png">
          <a:hlinkClick xmlns:r="http://schemas.openxmlformats.org/officeDocument/2006/relationships" r:id="rId14" tooltip="Manual de Referencia"/>
        </xdr:cNvPr>
        <xdr:cNvPicPr>
          <a:picLocks noChangeAspect="1" noChangeArrowheads="1"/>
        </xdr:cNvPicPr>
      </xdr:nvPicPr>
      <xdr:blipFill>
        <a:blip xmlns:r="http://schemas.openxmlformats.org/officeDocument/2006/relationships" r:embed="rId15" cstate="print"/>
        <a:srcRect/>
        <a:stretch>
          <a:fillRect/>
        </a:stretch>
      </xdr:blipFill>
      <xdr:spPr bwMode="auto">
        <a:xfrm>
          <a:off x="11306175" y="304800"/>
          <a:ext cx="540000" cy="540000"/>
        </a:xfrm>
        <a:prstGeom prst="rect">
          <a:avLst/>
        </a:prstGeom>
        <a:noFill/>
      </xdr:spPr>
    </xdr:pic>
    <xdr:clientData/>
  </xdr:twoCellAnchor>
  <xdr:twoCellAnchor>
    <xdr:from>
      <xdr:col>8</xdr:col>
      <xdr:colOff>209550</xdr:colOff>
      <xdr:row>3</xdr:row>
      <xdr:rowOff>257175</xdr:rowOff>
    </xdr:from>
    <xdr:to>
      <xdr:col>15</xdr:col>
      <xdr:colOff>600075</xdr:colOff>
      <xdr:row>3</xdr:row>
      <xdr:rowOff>352425</xdr:rowOff>
    </xdr:to>
    <xdr:sp macro="" textlink="">
      <xdr:nvSpPr>
        <xdr:cNvPr id="9" name="8 Proceso"/>
        <xdr:cNvSpPr/>
      </xdr:nvSpPr>
      <xdr:spPr>
        <a:xfrm>
          <a:off x="6305550" y="828675"/>
          <a:ext cx="5724525" cy="952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AR" sz="1100"/>
        </a:p>
      </xdr:txBody>
    </xdr:sp>
    <xdr:clientData/>
  </xdr:twoCellAnchor>
  <xdr:twoCellAnchor editAs="oneCell">
    <xdr:from>
      <xdr:col>8</xdr:col>
      <xdr:colOff>209550</xdr:colOff>
      <xdr:row>1</xdr:row>
      <xdr:rowOff>142875</xdr:rowOff>
    </xdr:from>
    <xdr:to>
      <xdr:col>8</xdr:col>
      <xdr:colOff>749550</xdr:colOff>
      <xdr:row>3</xdr:row>
      <xdr:rowOff>301875</xdr:rowOff>
    </xdr:to>
    <xdr:pic>
      <xdr:nvPicPr>
        <xdr:cNvPr id="2050" name="Picture 2" descr="C:\Users\pepe\AppData\Local\Microsoft\Windows\Temporary Internet Files\Content.IE5\N23GMC5N\MCj04326810000[1].png">
          <a:hlinkClick xmlns:r="http://schemas.openxmlformats.org/officeDocument/2006/relationships" r:id="rId16" tooltip="Mail"/>
        </xdr:cNvPr>
        <xdr:cNvPicPr>
          <a:picLocks noChangeAspect="1" noChangeArrowheads="1"/>
        </xdr:cNvPicPr>
      </xdr:nvPicPr>
      <xdr:blipFill>
        <a:blip xmlns:r="http://schemas.openxmlformats.org/officeDocument/2006/relationships" r:embed="rId17" cstate="print"/>
        <a:srcRect/>
        <a:stretch>
          <a:fillRect/>
        </a:stretch>
      </xdr:blipFill>
      <xdr:spPr bwMode="auto">
        <a:xfrm>
          <a:off x="6305550" y="333375"/>
          <a:ext cx="540000" cy="54000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523875</xdr:colOff>
      <xdr:row>15</xdr:row>
      <xdr:rowOff>161925</xdr:rowOff>
    </xdr:from>
    <xdr:to>
      <xdr:col>9</xdr:col>
      <xdr:colOff>114300</xdr:colOff>
      <xdr:row>30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67625" y="200025"/>
          <a:ext cx="540000" cy="540000"/>
        </a:xfrm>
        <a:prstGeom prst="rect">
          <a:avLst/>
        </a:prstGeom>
        <a:noFill/>
      </xdr:spPr>
    </xdr:pic>
    <xdr:clientData/>
  </xdr:twoCellAnchor>
  <xdr:twoCellAnchor>
    <xdr:from>
      <xdr:col>3</xdr:col>
      <xdr:colOff>533400</xdr:colOff>
      <xdr:row>15</xdr:row>
      <xdr:rowOff>152400</xdr:rowOff>
    </xdr:from>
    <xdr:to>
      <xdr:col>9</xdr:col>
      <xdr:colOff>123825</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5"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504825</xdr:colOff>
      <xdr:row>15</xdr:row>
      <xdr:rowOff>171450</xdr:rowOff>
    </xdr:from>
    <xdr:to>
      <xdr:col>9</xdr:col>
      <xdr:colOff>171450</xdr:colOff>
      <xdr:row>30</xdr:row>
      <xdr:rowOff>57150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533400</xdr:colOff>
      <xdr:row>15</xdr:row>
      <xdr:rowOff>152400</xdr:rowOff>
    </xdr:from>
    <xdr:to>
      <xdr:col>9</xdr:col>
      <xdr:colOff>200025</xdr:colOff>
      <xdr:row>30</xdr:row>
      <xdr:rowOff>38100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542925</xdr:colOff>
      <xdr:row>15</xdr:row>
      <xdr:rowOff>171450</xdr:rowOff>
    </xdr:from>
    <xdr:to>
      <xdr:col>9</xdr:col>
      <xdr:colOff>209550</xdr:colOff>
      <xdr:row>30</xdr:row>
      <xdr:rowOff>57150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6" name="Picture 1" descr="C:\Users\pepe\AppData\Local\Microsoft\Windows\Temporary Internet Files\Content.IE5\4FCN5ZVW\MCj04326860000[1].png">
          <a:hlinkClick xmlns:r="http://schemas.openxmlformats.org/officeDocument/2006/relationships" r:id="rId4"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504825</xdr:colOff>
      <xdr:row>15</xdr:row>
      <xdr:rowOff>171450</xdr:rowOff>
    </xdr:from>
    <xdr:to>
      <xdr:col>9</xdr:col>
      <xdr:colOff>171450</xdr:colOff>
      <xdr:row>30</xdr:row>
      <xdr:rowOff>57150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466725</xdr:colOff>
      <xdr:row>15</xdr:row>
      <xdr:rowOff>161925</xdr:rowOff>
    </xdr:from>
    <xdr:to>
      <xdr:col>9</xdr:col>
      <xdr:colOff>133350</xdr:colOff>
      <xdr:row>30</xdr:row>
      <xdr:rowOff>47625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561975</xdr:colOff>
      <xdr:row>15</xdr:row>
      <xdr:rowOff>180975</xdr:rowOff>
    </xdr:from>
    <xdr:to>
      <xdr:col>9</xdr:col>
      <xdr:colOff>228600</xdr:colOff>
      <xdr:row>30</xdr:row>
      <xdr:rowOff>66675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523875</xdr:colOff>
      <xdr:row>15</xdr:row>
      <xdr:rowOff>161925</xdr:rowOff>
    </xdr:from>
    <xdr:to>
      <xdr:col>9</xdr:col>
      <xdr:colOff>190500</xdr:colOff>
      <xdr:row>30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571500</xdr:colOff>
      <xdr:row>15</xdr:row>
      <xdr:rowOff>161925</xdr:rowOff>
    </xdr:from>
    <xdr:to>
      <xdr:col>9</xdr:col>
      <xdr:colOff>238125</xdr:colOff>
      <xdr:row>30</xdr:row>
      <xdr:rowOff>47625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38099</xdr:colOff>
      <xdr:row>1</xdr:row>
      <xdr:rowOff>114299</xdr:rowOff>
    </xdr:from>
    <xdr:to>
      <xdr:col>14</xdr:col>
      <xdr:colOff>578099</xdr:colOff>
      <xdr:row>3</xdr:row>
      <xdr:rowOff>273299</xdr:rowOff>
    </xdr:to>
    <xdr:pic>
      <xdr:nvPicPr>
        <xdr:cNvPr id="4" name="Picture 3" descr="C:\Users\pepe\AppData\Local\Microsoft\Windows\Temporary Internet Files\Content.IE5\NWRDIQK7\MCj04414280000[1].png">
          <a:hlinkClick xmlns:r="http://schemas.openxmlformats.org/officeDocument/2006/relationships" r:id="rId1" tooltip="Ayuda"/>
        </xdr:cNvPr>
        <xdr:cNvPicPr>
          <a:picLocks noChangeArrowheads="1"/>
        </xdr:cNvPicPr>
      </xdr:nvPicPr>
      <xdr:blipFill>
        <a:blip xmlns:r="http://schemas.openxmlformats.org/officeDocument/2006/relationships" r:embed="rId2" cstate="print"/>
        <a:srcRect/>
        <a:stretch>
          <a:fillRect/>
        </a:stretch>
      </xdr:blipFill>
      <xdr:spPr bwMode="auto">
        <a:xfrm>
          <a:off x="10706099" y="304799"/>
          <a:ext cx="540000" cy="540000"/>
        </a:xfrm>
        <a:prstGeom prst="rect">
          <a:avLst/>
        </a:prstGeom>
        <a:noFill/>
      </xdr:spPr>
    </xdr:pic>
    <xdr:clientData/>
  </xdr:twoCellAnchor>
  <xdr:twoCellAnchor editAs="oneCell">
    <xdr:from>
      <xdr:col>13</xdr:col>
      <xdr:colOff>190500</xdr:colOff>
      <xdr:row>1</xdr:row>
      <xdr:rowOff>114299</xdr:rowOff>
    </xdr:from>
    <xdr:to>
      <xdr:col>13</xdr:col>
      <xdr:colOff>730500</xdr:colOff>
      <xdr:row>3</xdr:row>
      <xdr:rowOff>273299</xdr:rowOff>
    </xdr:to>
    <xdr:pic>
      <xdr:nvPicPr>
        <xdr:cNvPr id="5" name="Picture 4" descr="C:\Users\pepe\AppData\Local\Microsoft\Windows\Temporary Internet Files\Content.IE5\SE9Q5LDO\MCj04414250000[1].png">
          <a:hlinkClick xmlns:r="http://schemas.openxmlformats.org/officeDocument/2006/relationships" r:id="rId3" tooltip="Descargas"/>
        </xdr:cNvPr>
        <xdr:cNvPicPr>
          <a:picLocks noChangeArrowheads="1"/>
        </xdr:cNvPicPr>
      </xdr:nvPicPr>
      <xdr:blipFill>
        <a:blip xmlns:r="http://schemas.openxmlformats.org/officeDocument/2006/relationships" r:embed="rId4" cstate="print"/>
        <a:srcRect/>
        <a:stretch>
          <a:fillRect/>
        </a:stretch>
      </xdr:blipFill>
      <xdr:spPr bwMode="auto">
        <a:xfrm>
          <a:off x="10096500" y="304799"/>
          <a:ext cx="540000" cy="540000"/>
        </a:xfrm>
        <a:prstGeom prst="rect">
          <a:avLst/>
        </a:prstGeom>
        <a:noFill/>
      </xdr:spPr>
    </xdr:pic>
    <xdr:clientData/>
  </xdr:twoCellAnchor>
  <xdr:twoCellAnchor editAs="oneCell">
    <xdr:from>
      <xdr:col>9</xdr:col>
      <xdr:colOff>600075</xdr:colOff>
      <xdr:row>1</xdr:row>
      <xdr:rowOff>104775</xdr:rowOff>
    </xdr:from>
    <xdr:to>
      <xdr:col>9</xdr:col>
      <xdr:colOff>1140075</xdr:colOff>
      <xdr:row>3</xdr:row>
      <xdr:rowOff>263775</xdr:rowOff>
    </xdr:to>
    <xdr:pic>
      <xdr:nvPicPr>
        <xdr:cNvPr id="6" name="Picture 5" descr="C:\Users\pepe\AppData\Local\Microsoft\Windows\Temporary Internet Files\Content.IE5\WUJ2OOPN\MCj04414430000[1].png">
          <a:hlinkClick xmlns:r="http://schemas.openxmlformats.org/officeDocument/2006/relationships" r:id="rId5" tooltip="www.calibres-argentinos.com"/>
        </xdr:cNvPr>
        <xdr:cNvPicPr>
          <a:picLocks noChangeArrowheads="1"/>
        </xdr:cNvPicPr>
      </xdr:nvPicPr>
      <xdr:blipFill>
        <a:blip xmlns:r="http://schemas.openxmlformats.org/officeDocument/2006/relationships" r:embed="rId6" cstate="print"/>
        <a:srcRect/>
        <a:stretch>
          <a:fillRect/>
        </a:stretch>
      </xdr:blipFill>
      <xdr:spPr bwMode="auto">
        <a:xfrm>
          <a:off x="6886575" y="295275"/>
          <a:ext cx="540000" cy="540000"/>
        </a:xfrm>
        <a:prstGeom prst="rect">
          <a:avLst/>
        </a:prstGeom>
        <a:noFill/>
      </xdr:spPr>
    </xdr:pic>
    <xdr:clientData/>
  </xdr:twoCellAnchor>
  <xdr:twoCellAnchor editAs="oneCell">
    <xdr:from>
      <xdr:col>12</xdr:col>
      <xdr:colOff>314325</xdr:colOff>
      <xdr:row>1</xdr:row>
      <xdr:rowOff>114299</xdr:rowOff>
    </xdr:from>
    <xdr:to>
      <xdr:col>13</xdr:col>
      <xdr:colOff>92325</xdr:colOff>
      <xdr:row>3</xdr:row>
      <xdr:rowOff>273299</xdr:rowOff>
    </xdr:to>
    <xdr:pic>
      <xdr:nvPicPr>
        <xdr:cNvPr id="7" name="Picture 6" descr="C:\Users\pepe\AppData\Local\Microsoft\Windows\Temporary Internet Files\Content.IE5\R93ONA4B\MCj04414410000[1].png">
          <a:hlinkClick xmlns:r="http://schemas.openxmlformats.org/officeDocument/2006/relationships" r:id="rId7" tooltip="Productos para la venta"/>
        </xdr:cNvPr>
        <xdr:cNvPicPr>
          <a:picLocks noChangeArrowheads="1"/>
        </xdr:cNvPicPr>
      </xdr:nvPicPr>
      <xdr:blipFill>
        <a:blip xmlns:r="http://schemas.openxmlformats.org/officeDocument/2006/relationships" r:embed="rId8" cstate="print"/>
        <a:srcRect/>
        <a:stretch>
          <a:fillRect/>
        </a:stretch>
      </xdr:blipFill>
      <xdr:spPr bwMode="auto">
        <a:xfrm>
          <a:off x="9458325" y="304799"/>
          <a:ext cx="540000" cy="540000"/>
        </a:xfrm>
        <a:prstGeom prst="rect">
          <a:avLst/>
        </a:prstGeom>
        <a:noFill/>
      </xdr:spPr>
    </xdr:pic>
    <xdr:clientData/>
  </xdr:twoCellAnchor>
  <xdr:twoCellAnchor editAs="oneCell">
    <xdr:from>
      <xdr:col>14</xdr:col>
      <xdr:colOff>638175</xdr:colOff>
      <xdr:row>1</xdr:row>
      <xdr:rowOff>114299</xdr:rowOff>
    </xdr:from>
    <xdr:to>
      <xdr:col>15</xdr:col>
      <xdr:colOff>416175</xdr:colOff>
      <xdr:row>3</xdr:row>
      <xdr:rowOff>273299</xdr:rowOff>
    </xdr:to>
    <xdr:pic>
      <xdr:nvPicPr>
        <xdr:cNvPr id="8" name="Picture 7" descr="C:\Users\pepe\AppData\Local\Microsoft\Windows\Temporary Internet Files\Content.IE5\ZWUO89BJ\MCj04414270000[1].png">
          <a:hlinkClick xmlns:r="http://schemas.openxmlformats.org/officeDocument/2006/relationships" r:id="rId9" tooltip="Manual de Referencia"/>
        </xdr:cNvPr>
        <xdr:cNvPicPr>
          <a:picLocks noChangeArrowheads="1"/>
        </xdr:cNvPicPr>
      </xdr:nvPicPr>
      <xdr:blipFill>
        <a:blip xmlns:r="http://schemas.openxmlformats.org/officeDocument/2006/relationships" r:embed="rId10" cstate="print"/>
        <a:srcRect/>
        <a:stretch>
          <a:fillRect/>
        </a:stretch>
      </xdr:blipFill>
      <xdr:spPr bwMode="auto">
        <a:xfrm>
          <a:off x="11306175" y="304799"/>
          <a:ext cx="540000" cy="540000"/>
        </a:xfrm>
        <a:prstGeom prst="rect">
          <a:avLst/>
        </a:prstGeom>
        <a:noFill/>
      </xdr:spPr>
    </xdr:pic>
    <xdr:clientData/>
  </xdr:twoCellAnchor>
  <xdr:twoCellAnchor>
    <xdr:from>
      <xdr:col>8</xdr:col>
      <xdr:colOff>219075</xdr:colOff>
      <xdr:row>3</xdr:row>
      <xdr:rowOff>257175</xdr:rowOff>
    </xdr:from>
    <xdr:to>
      <xdr:col>15</xdr:col>
      <xdr:colOff>609600</xdr:colOff>
      <xdr:row>3</xdr:row>
      <xdr:rowOff>352425</xdr:rowOff>
    </xdr:to>
    <xdr:sp macro="" textlink="">
      <xdr:nvSpPr>
        <xdr:cNvPr id="10" name="9 Proceso"/>
        <xdr:cNvSpPr/>
      </xdr:nvSpPr>
      <xdr:spPr>
        <a:xfrm>
          <a:off x="6315075" y="828675"/>
          <a:ext cx="5724525" cy="952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AR" sz="1100"/>
        </a:p>
      </xdr:txBody>
    </xdr:sp>
    <xdr:clientData/>
  </xdr:twoCellAnchor>
  <xdr:twoCellAnchor editAs="oneCell">
    <xdr:from>
      <xdr:col>9</xdr:col>
      <xdr:colOff>9525</xdr:colOff>
      <xdr:row>1</xdr:row>
      <xdr:rowOff>123825</xdr:rowOff>
    </xdr:from>
    <xdr:to>
      <xdr:col>9</xdr:col>
      <xdr:colOff>549525</xdr:colOff>
      <xdr:row>3</xdr:row>
      <xdr:rowOff>282825</xdr:rowOff>
    </xdr:to>
    <xdr:pic>
      <xdr:nvPicPr>
        <xdr:cNvPr id="3073" name="Picture 1" descr="C:\Users\pepe\AppData\Local\Microsoft\Windows\Temporary Internet Files\Content.IE5\4FCN5ZVW\MCj04326860000[1].png">
          <a:hlinkClick xmlns:r="http://schemas.openxmlformats.org/officeDocument/2006/relationships" r:id="rId11" tooltip="Volver"/>
        </xdr:cNvPr>
        <xdr:cNvPicPr>
          <a:picLocks noChangeAspect="1" noChangeArrowheads="1"/>
        </xdr:cNvPicPr>
      </xdr:nvPicPr>
      <xdr:blipFill>
        <a:blip xmlns:r="http://schemas.openxmlformats.org/officeDocument/2006/relationships" r:embed="rId12" cstate="print"/>
        <a:srcRect/>
        <a:stretch>
          <a:fillRect/>
        </a:stretch>
      </xdr:blipFill>
      <xdr:spPr bwMode="auto">
        <a:xfrm>
          <a:off x="6296025" y="314325"/>
          <a:ext cx="540000" cy="540000"/>
        </a:xfrm>
        <a:prstGeom prst="rect">
          <a:avLst/>
        </a:prstGeom>
        <a:noFill/>
      </xdr:spPr>
    </xdr:pic>
    <xdr:clientData/>
  </xdr:twoCellAnchor>
  <xdr:twoCellAnchor editAs="oneCell">
    <xdr:from>
      <xdr:col>2</xdr:col>
      <xdr:colOff>53825</xdr:colOff>
      <xdr:row>15</xdr:row>
      <xdr:rowOff>112155</xdr:rowOff>
    </xdr:from>
    <xdr:to>
      <xdr:col>5</xdr:col>
      <xdr:colOff>552451</xdr:colOff>
      <xdr:row>27</xdr:row>
      <xdr:rowOff>74547</xdr:rowOff>
    </xdr:to>
    <xdr:pic>
      <xdr:nvPicPr>
        <xdr:cNvPr id="11" name="10 Imagen" descr="Plicómetro Calsize (1).JPG">
          <a:hlinkClick xmlns:r="http://schemas.openxmlformats.org/officeDocument/2006/relationships" r:id="rId13" tooltip="www.calibres-argentinos.com"/>
        </xdr:cNvPr>
        <xdr:cNvPicPr>
          <a:picLocks noChangeAspect="1"/>
        </xdr:cNvPicPr>
      </xdr:nvPicPr>
      <xdr:blipFill>
        <a:blip xmlns:r="http://schemas.openxmlformats.org/officeDocument/2006/relationships" r:embed="rId14" cstate="print"/>
        <a:stretch>
          <a:fillRect/>
        </a:stretch>
      </xdr:blipFill>
      <xdr:spPr>
        <a:xfrm>
          <a:off x="1577825" y="4207905"/>
          <a:ext cx="2784626" cy="237221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523875</xdr:colOff>
      <xdr:row>15</xdr:row>
      <xdr:rowOff>171450</xdr:rowOff>
    </xdr:from>
    <xdr:to>
      <xdr:col>9</xdr:col>
      <xdr:colOff>190500</xdr:colOff>
      <xdr:row>30</xdr:row>
      <xdr:rowOff>57150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571500</xdr:colOff>
      <xdr:row>15</xdr:row>
      <xdr:rowOff>152400</xdr:rowOff>
    </xdr:from>
    <xdr:to>
      <xdr:col>9</xdr:col>
      <xdr:colOff>238125</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561975</xdr:colOff>
      <xdr:row>15</xdr:row>
      <xdr:rowOff>152400</xdr:rowOff>
    </xdr:from>
    <xdr:to>
      <xdr:col>9</xdr:col>
      <xdr:colOff>228600</xdr:colOff>
      <xdr:row>30</xdr:row>
      <xdr:rowOff>38100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571500</xdr:colOff>
      <xdr:row>15</xdr:row>
      <xdr:rowOff>161925</xdr:rowOff>
    </xdr:from>
    <xdr:to>
      <xdr:col>9</xdr:col>
      <xdr:colOff>238125</xdr:colOff>
      <xdr:row>30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552450</xdr:colOff>
      <xdr:row>16</xdr:row>
      <xdr:rowOff>0</xdr:rowOff>
    </xdr:from>
    <xdr:to>
      <xdr:col>9</xdr:col>
      <xdr:colOff>219075</xdr:colOff>
      <xdr:row>30</xdr:row>
      <xdr:rowOff>76200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533400</xdr:colOff>
      <xdr:row>15</xdr:row>
      <xdr:rowOff>152400</xdr:rowOff>
    </xdr:from>
    <xdr:to>
      <xdr:col>9</xdr:col>
      <xdr:colOff>200025</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editAs="oneCell">
    <xdr:from>
      <xdr:col>9</xdr:col>
      <xdr:colOff>104775</xdr:colOff>
      <xdr:row>1</xdr:row>
      <xdr:rowOff>0</xdr:rowOff>
    </xdr:from>
    <xdr:to>
      <xdr:col>9</xdr:col>
      <xdr:colOff>644775</xdr:colOff>
      <xdr:row>3</xdr:row>
      <xdr:rowOff>149475</xdr:rowOff>
    </xdr:to>
    <xdr:pic>
      <xdr:nvPicPr>
        <xdr:cNvPr id="4" name="Picture 1" descr="C:\Users\pepe\AppData\Local\Microsoft\Windows\Temporary Internet Files\Content.IE5\4FCN5ZVW\MCj04326860000[1].png">
          <a:hlinkClick xmlns:r="http://schemas.openxmlformats.org/officeDocument/2006/relationships" r:id="rId3"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523875</xdr:colOff>
      <xdr:row>15</xdr:row>
      <xdr:rowOff>180975</xdr:rowOff>
    </xdr:from>
    <xdr:to>
      <xdr:col>9</xdr:col>
      <xdr:colOff>190500</xdr:colOff>
      <xdr:row>30</xdr:row>
      <xdr:rowOff>66675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409576</xdr:colOff>
      <xdr:row>1</xdr:row>
      <xdr:rowOff>85724</xdr:rowOff>
    </xdr:from>
    <xdr:to>
      <xdr:col>2</xdr:col>
      <xdr:colOff>485776</xdr:colOff>
      <xdr:row>7</xdr:row>
      <xdr:rowOff>10445</xdr:rowOff>
    </xdr:to>
    <xdr:pic>
      <xdr:nvPicPr>
        <xdr:cNvPr id="2" name="1 Imagen" descr="Logo Calsize fondo blanco.jpg">
          <a:hlinkClick xmlns:r="http://schemas.openxmlformats.org/officeDocument/2006/relationships" r:id="rId1" tooltip="Calibres Argentinos"/>
        </xdr:cNvPr>
        <xdr:cNvPicPr>
          <a:picLocks noChangeAspect="1"/>
        </xdr:cNvPicPr>
      </xdr:nvPicPr>
      <xdr:blipFill>
        <a:blip xmlns:r="http://schemas.openxmlformats.org/officeDocument/2006/relationships" r:embed="rId2" cstate="print"/>
        <a:stretch>
          <a:fillRect/>
        </a:stretch>
      </xdr:blipFill>
      <xdr:spPr>
        <a:xfrm>
          <a:off x="409576" y="276224"/>
          <a:ext cx="1600200" cy="1182021"/>
        </a:xfrm>
        <a:prstGeom prst="rect">
          <a:avLst/>
        </a:prstGeom>
        <a:noFill/>
      </xdr:spPr>
    </xdr:pic>
    <xdr:clientData/>
  </xdr:twoCellAnchor>
  <xdr:twoCellAnchor editAs="oneCell">
    <xdr:from>
      <xdr:col>14</xdr:col>
      <xdr:colOff>38100</xdr:colOff>
      <xdr:row>1</xdr:row>
      <xdr:rowOff>114300</xdr:rowOff>
    </xdr:from>
    <xdr:to>
      <xdr:col>14</xdr:col>
      <xdr:colOff>578100</xdr:colOff>
      <xdr:row>4</xdr:row>
      <xdr:rowOff>54225</xdr:rowOff>
    </xdr:to>
    <xdr:pic>
      <xdr:nvPicPr>
        <xdr:cNvPr id="4" name="Picture 3" descr="C:\Users\pepe\AppData\Local\Microsoft\Windows\Temporary Internet Files\Content.IE5\NWRDIQK7\MCj04414280000[1].png">
          <a:hlinkClick xmlns:r="http://schemas.openxmlformats.org/officeDocument/2006/relationships" r:id="rId3" tooltip="Ayuda"/>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706100" y="304800"/>
          <a:ext cx="540000" cy="540000"/>
        </a:xfrm>
        <a:prstGeom prst="rect">
          <a:avLst/>
        </a:prstGeom>
        <a:noFill/>
      </xdr:spPr>
    </xdr:pic>
    <xdr:clientData/>
  </xdr:twoCellAnchor>
  <xdr:twoCellAnchor editAs="oneCell">
    <xdr:from>
      <xdr:col>13</xdr:col>
      <xdr:colOff>190500</xdr:colOff>
      <xdr:row>1</xdr:row>
      <xdr:rowOff>114300</xdr:rowOff>
    </xdr:from>
    <xdr:to>
      <xdr:col>13</xdr:col>
      <xdr:colOff>730500</xdr:colOff>
      <xdr:row>4</xdr:row>
      <xdr:rowOff>54225</xdr:rowOff>
    </xdr:to>
    <xdr:pic>
      <xdr:nvPicPr>
        <xdr:cNvPr id="5" name="Picture 4" descr="C:\Users\pepe\AppData\Local\Microsoft\Windows\Temporary Internet Files\Content.IE5\SE9Q5LDO\MCj04414250000[1].png">
          <a:hlinkClick xmlns:r="http://schemas.openxmlformats.org/officeDocument/2006/relationships" r:id="rId5" tooltip="Descargas"/>
        </xdr:cNvPr>
        <xdr:cNvPicPr>
          <a:picLocks noChangeAspect="1" noChangeArrowheads="1"/>
        </xdr:cNvPicPr>
      </xdr:nvPicPr>
      <xdr:blipFill>
        <a:blip xmlns:r="http://schemas.openxmlformats.org/officeDocument/2006/relationships" r:embed="rId6" cstate="print"/>
        <a:srcRect/>
        <a:stretch>
          <a:fillRect/>
        </a:stretch>
      </xdr:blipFill>
      <xdr:spPr bwMode="auto">
        <a:xfrm>
          <a:off x="10096500" y="304800"/>
          <a:ext cx="540000" cy="540000"/>
        </a:xfrm>
        <a:prstGeom prst="rect">
          <a:avLst/>
        </a:prstGeom>
        <a:noFill/>
      </xdr:spPr>
    </xdr:pic>
    <xdr:clientData/>
  </xdr:twoCellAnchor>
  <xdr:twoCellAnchor editAs="oneCell">
    <xdr:from>
      <xdr:col>9</xdr:col>
      <xdr:colOff>19050</xdr:colOff>
      <xdr:row>1</xdr:row>
      <xdr:rowOff>114300</xdr:rowOff>
    </xdr:from>
    <xdr:to>
      <xdr:col>9</xdr:col>
      <xdr:colOff>559050</xdr:colOff>
      <xdr:row>4</xdr:row>
      <xdr:rowOff>54225</xdr:rowOff>
    </xdr:to>
    <xdr:pic>
      <xdr:nvPicPr>
        <xdr:cNvPr id="6" name="Picture 5" descr="C:\Users\pepe\AppData\Local\Microsoft\Windows\Temporary Internet Files\Content.IE5\WUJ2OOPN\MCj04414430000[1].png">
          <a:hlinkClick xmlns:r="http://schemas.openxmlformats.org/officeDocument/2006/relationships" r:id="rId7" tooltip="www.calibres-argentinos.com"/>
        </xdr:cNvPr>
        <xdr:cNvPicPr>
          <a:picLocks noChangeAspect="1" noChangeArrowheads="1"/>
        </xdr:cNvPicPr>
      </xdr:nvPicPr>
      <xdr:blipFill>
        <a:blip xmlns:r="http://schemas.openxmlformats.org/officeDocument/2006/relationships" r:embed="rId8" cstate="print"/>
        <a:srcRect/>
        <a:stretch>
          <a:fillRect/>
        </a:stretch>
      </xdr:blipFill>
      <xdr:spPr bwMode="auto">
        <a:xfrm>
          <a:off x="6877050" y="304800"/>
          <a:ext cx="540000" cy="540000"/>
        </a:xfrm>
        <a:prstGeom prst="rect">
          <a:avLst/>
        </a:prstGeom>
        <a:noFill/>
      </xdr:spPr>
    </xdr:pic>
    <xdr:clientData/>
  </xdr:twoCellAnchor>
  <xdr:twoCellAnchor editAs="oneCell">
    <xdr:from>
      <xdr:col>12</xdr:col>
      <xdr:colOff>314325</xdr:colOff>
      <xdr:row>1</xdr:row>
      <xdr:rowOff>114300</xdr:rowOff>
    </xdr:from>
    <xdr:to>
      <xdr:col>13</xdr:col>
      <xdr:colOff>92325</xdr:colOff>
      <xdr:row>4</xdr:row>
      <xdr:rowOff>54225</xdr:rowOff>
    </xdr:to>
    <xdr:pic>
      <xdr:nvPicPr>
        <xdr:cNvPr id="7" name="Picture 6" descr="C:\Users\pepe\AppData\Local\Microsoft\Windows\Temporary Internet Files\Content.IE5\R93ONA4B\MCj04414410000[1].png">
          <a:hlinkClick xmlns:r="http://schemas.openxmlformats.org/officeDocument/2006/relationships" r:id="rId9" tooltip="Productos para la venta"/>
        </xdr:cNvPr>
        <xdr:cNvPicPr>
          <a:picLocks noChangeAspect="1" noChangeArrowheads="1"/>
        </xdr:cNvPicPr>
      </xdr:nvPicPr>
      <xdr:blipFill>
        <a:blip xmlns:r="http://schemas.openxmlformats.org/officeDocument/2006/relationships" r:embed="rId10" cstate="print"/>
        <a:srcRect/>
        <a:stretch>
          <a:fillRect/>
        </a:stretch>
      </xdr:blipFill>
      <xdr:spPr bwMode="auto">
        <a:xfrm>
          <a:off x="9458325" y="304800"/>
          <a:ext cx="540000" cy="540000"/>
        </a:xfrm>
        <a:prstGeom prst="rect">
          <a:avLst/>
        </a:prstGeom>
        <a:noFill/>
      </xdr:spPr>
    </xdr:pic>
    <xdr:clientData/>
  </xdr:twoCellAnchor>
  <xdr:twoCellAnchor editAs="oneCell">
    <xdr:from>
      <xdr:col>14</xdr:col>
      <xdr:colOff>638175</xdr:colOff>
      <xdr:row>1</xdr:row>
      <xdr:rowOff>114300</xdr:rowOff>
    </xdr:from>
    <xdr:to>
      <xdr:col>15</xdr:col>
      <xdr:colOff>416175</xdr:colOff>
      <xdr:row>4</xdr:row>
      <xdr:rowOff>54225</xdr:rowOff>
    </xdr:to>
    <xdr:pic>
      <xdr:nvPicPr>
        <xdr:cNvPr id="8" name="Picture 7" descr="C:\Users\pepe\AppData\Local\Microsoft\Windows\Temporary Internet Files\Content.IE5\ZWUO89BJ\MCj04414270000[1].png">
          <a:hlinkClick xmlns:r="http://schemas.openxmlformats.org/officeDocument/2006/relationships" r:id="rId11" tooltip="Manual de Referencia"/>
        </xdr:cNvPr>
        <xdr:cNvPicPr>
          <a:picLocks noChangeAspect="1" noChangeArrowheads="1"/>
        </xdr:cNvPicPr>
      </xdr:nvPicPr>
      <xdr:blipFill>
        <a:blip xmlns:r="http://schemas.openxmlformats.org/officeDocument/2006/relationships" r:embed="rId12" cstate="print"/>
        <a:srcRect/>
        <a:stretch>
          <a:fillRect/>
        </a:stretch>
      </xdr:blipFill>
      <xdr:spPr bwMode="auto">
        <a:xfrm>
          <a:off x="11306175" y="304800"/>
          <a:ext cx="540000" cy="540000"/>
        </a:xfrm>
        <a:prstGeom prst="rect">
          <a:avLst/>
        </a:prstGeom>
        <a:noFill/>
      </xdr:spPr>
    </xdr:pic>
    <xdr:clientData/>
  </xdr:twoCellAnchor>
  <xdr:twoCellAnchor>
    <xdr:from>
      <xdr:col>8</xdr:col>
      <xdr:colOff>152400</xdr:colOff>
      <xdr:row>4</xdr:row>
      <xdr:rowOff>57149</xdr:rowOff>
    </xdr:from>
    <xdr:to>
      <xdr:col>15</xdr:col>
      <xdr:colOff>542925</xdr:colOff>
      <xdr:row>4</xdr:row>
      <xdr:rowOff>152400</xdr:rowOff>
    </xdr:to>
    <xdr:sp macro="" textlink="">
      <xdr:nvSpPr>
        <xdr:cNvPr id="9" name="8 Proceso"/>
        <xdr:cNvSpPr/>
      </xdr:nvSpPr>
      <xdr:spPr>
        <a:xfrm>
          <a:off x="6248400" y="847724"/>
          <a:ext cx="5724525" cy="9525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AR" sz="1100"/>
        </a:p>
      </xdr:txBody>
    </xdr:sp>
    <xdr:clientData/>
  </xdr:twoCellAnchor>
  <xdr:twoCellAnchor editAs="oneCell">
    <xdr:from>
      <xdr:col>8</xdr:col>
      <xdr:colOff>209550</xdr:colOff>
      <xdr:row>1</xdr:row>
      <xdr:rowOff>142875</xdr:rowOff>
    </xdr:from>
    <xdr:to>
      <xdr:col>8</xdr:col>
      <xdr:colOff>749550</xdr:colOff>
      <xdr:row>4</xdr:row>
      <xdr:rowOff>82800</xdr:rowOff>
    </xdr:to>
    <xdr:pic>
      <xdr:nvPicPr>
        <xdr:cNvPr id="10" name="Picture 2" descr="C:\Users\pepe\AppData\Local\Microsoft\Windows\Temporary Internet Files\Content.IE5\N23GMC5N\MCj04326810000[1].png">
          <a:hlinkClick xmlns:r="http://schemas.openxmlformats.org/officeDocument/2006/relationships" r:id="rId13" tooltip="Mail"/>
        </xdr:cNvPr>
        <xdr:cNvPicPr>
          <a:picLocks noChangeAspect="1" noChangeArrowheads="1"/>
        </xdr:cNvPicPr>
      </xdr:nvPicPr>
      <xdr:blipFill>
        <a:blip xmlns:r="http://schemas.openxmlformats.org/officeDocument/2006/relationships" r:embed="rId14" cstate="print"/>
        <a:srcRect/>
        <a:stretch>
          <a:fillRect/>
        </a:stretch>
      </xdr:blipFill>
      <xdr:spPr bwMode="auto">
        <a:xfrm>
          <a:off x="6305550" y="333375"/>
          <a:ext cx="540000" cy="540000"/>
        </a:xfrm>
        <a:prstGeom prst="rect">
          <a:avLst/>
        </a:prstGeom>
        <a:noFill/>
      </xdr:spPr>
    </xdr:pic>
    <xdr:clientData/>
  </xdr:twoCellAnchor>
  <xdr:twoCellAnchor editAs="oneCell">
    <xdr:from>
      <xdr:col>3</xdr:col>
      <xdr:colOff>581025</xdr:colOff>
      <xdr:row>10</xdr:row>
      <xdr:rowOff>0</xdr:rowOff>
    </xdr:from>
    <xdr:to>
      <xdr:col>4</xdr:col>
      <xdr:colOff>107025</xdr:colOff>
      <xdr:row>11</xdr:row>
      <xdr:rowOff>97500</xdr:rowOff>
    </xdr:to>
    <xdr:pic>
      <xdr:nvPicPr>
        <xdr:cNvPr id="11" name="Picture 2" descr="C:\Users\pepe\AppData\Local\Microsoft\Windows\Temporary Internet Files\Content.IE5\N23GMC5N\MCj04326810000[1].png">
          <a:hlinkClick xmlns:r="http://schemas.openxmlformats.org/officeDocument/2006/relationships" r:id="rId13" tooltip="Mail"/>
        </xdr:cNvPr>
        <xdr:cNvPicPr>
          <a:picLocks noChangeAspect="1" noChangeArrowheads="1"/>
        </xdr:cNvPicPr>
      </xdr:nvPicPr>
      <xdr:blipFill>
        <a:blip xmlns:r="http://schemas.openxmlformats.org/officeDocument/2006/relationships" r:embed="rId15" cstate="print"/>
        <a:srcRect/>
        <a:stretch>
          <a:fillRect/>
        </a:stretch>
      </xdr:blipFill>
      <xdr:spPr bwMode="auto">
        <a:xfrm>
          <a:off x="2867025" y="2019300"/>
          <a:ext cx="288000" cy="288000"/>
        </a:xfrm>
        <a:prstGeom prst="rect">
          <a:avLst/>
        </a:prstGeom>
        <a:noFill/>
      </xdr:spPr>
    </xdr:pic>
    <xdr:clientData/>
  </xdr:twoCellAnchor>
  <xdr:twoCellAnchor editAs="oneCell">
    <xdr:from>
      <xdr:col>7</xdr:col>
      <xdr:colOff>704850</xdr:colOff>
      <xdr:row>9</xdr:row>
      <xdr:rowOff>171450</xdr:rowOff>
    </xdr:from>
    <xdr:to>
      <xdr:col>8</xdr:col>
      <xdr:colOff>230850</xdr:colOff>
      <xdr:row>11</xdr:row>
      <xdr:rowOff>78450</xdr:rowOff>
    </xdr:to>
    <xdr:pic>
      <xdr:nvPicPr>
        <xdr:cNvPr id="12" name="Picture 5" descr="C:\Users\pepe\AppData\Local\Microsoft\Windows\Temporary Internet Files\Content.IE5\WUJ2OOPN\MCj04414430000[1].png">
          <a:hlinkClick xmlns:r="http://schemas.openxmlformats.org/officeDocument/2006/relationships" r:id="rId7" tooltip="www.calibres-argentinos.com"/>
        </xdr:cNvPr>
        <xdr:cNvPicPr>
          <a:picLocks noChangeAspect="1" noChangeArrowheads="1"/>
        </xdr:cNvPicPr>
      </xdr:nvPicPr>
      <xdr:blipFill>
        <a:blip xmlns:r="http://schemas.openxmlformats.org/officeDocument/2006/relationships" r:embed="rId16" cstate="print"/>
        <a:srcRect/>
        <a:stretch>
          <a:fillRect/>
        </a:stretch>
      </xdr:blipFill>
      <xdr:spPr bwMode="auto">
        <a:xfrm>
          <a:off x="6038850" y="2000250"/>
          <a:ext cx="288000" cy="288000"/>
        </a:xfrm>
        <a:prstGeom prst="rect">
          <a:avLst/>
        </a:prstGeom>
        <a:noFill/>
      </xdr:spPr>
    </xdr:pic>
    <xdr:clientData/>
  </xdr:twoCellAnchor>
  <xdr:twoCellAnchor editAs="oneCell">
    <xdr:from>
      <xdr:col>11</xdr:col>
      <xdr:colOff>114300</xdr:colOff>
      <xdr:row>9</xdr:row>
      <xdr:rowOff>161925</xdr:rowOff>
    </xdr:from>
    <xdr:to>
      <xdr:col>11</xdr:col>
      <xdr:colOff>402300</xdr:colOff>
      <xdr:row>11</xdr:row>
      <xdr:rowOff>68925</xdr:rowOff>
    </xdr:to>
    <xdr:pic>
      <xdr:nvPicPr>
        <xdr:cNvPr id="13" name="Picture 6" descr="C:\Users\pepe\AppData\Local\Microsoft\Windows\Temporary Internet Files\Content.IE5\R93ONA4B\MCj04414410000[1].png">
          <a:hlinkClick xmlns:r="http://schemas.openxmlformats.org/officeDocument/2006/relationships" r:id="rId9" tooltip="Productos para la venta"/>
        </xdr:cNvPr>
        <xdr:cNvPicPr>
          <a:picLocks noChangeAspect="1" noChangeArrowheads="1"/>
        </xdr:cNvPicPr>
      </xdr:nvPicPr>
      <xdr:blipFill>
        <a:blip xmlns:r="http://schemas.openxmlformats.org/officeDocument/2006/relationships" r:embed="rId17" cstate="print"/>
        <a:srcRect/>
        <a:stretch>
          <a:fillRect/>
        </a:stretch>
      </xdr:blipFill>
      <xdr:spPr bwMode="auto">
        <a:xfrm>
          <a:off x="8496300" y="1990725"/>
          <a:ext cx="288000" cy="288000"/>
        </a:xfrm>
        <a:prstGeom prst="rect">
          <a:avLst/>
        </a:prstGeom>
        <a:noFill/>
      </xdr:spPr>
    </xdr:pic>
    <xdr:clientData/>
  </xdr:twoCellAnchor>
  <xdr:twoCellAnchor editAs="oneCell">
    <xdr:from>
      <xdr:col>0</xdr:col>
      <xdr:colOff>19050</xdr:colOff>
      <xdr:row>10</xdr:row>
      <xdr:rowOff>161925</xdr:rowOff>
    </xdr:from>
    <xdr:to>
      <xdr:col>0</xdr:col>
      <xdr:colOff>307050</xdr:colOff>
      <xdr:row>12</xdr:row>
      <xdr:rowOff>68925</xdr:rowOff>
    </xdr:to>
    <xdr:pic>
      <xdr:nvPicPr>
        <xdr:cNvPr id="14" name="Picture 4" descr="C:\Users\pepe\AppData\Local\Microsoft\Windows\Temporary Internet Files\Content.IE5\SE9Q5LDO\MCj04414250000[1].png">
          <a:hlinkClick xmlns:r="http://schemas.openxmlformats.org/officeDocument/2006/relationships" r:id="rId5" tooltip="Descargas"/>
        </xdr:cNvPr>
        <xdr:cNvPicPr>
          <a:picLocks noChangeAspect="1" noChangeArrowheads="1"/>
        </xdr:cNvPicPr>
      </xdr:nvPicPr>
      <xdr:blipFill>
        <a:blip xmlns:r="http://schemas.openxmlformats.org/officeDocument/2006/relationships" r:embed="rId18" cstate="print"/>
        <a:srcRect/>
        <a:stretch>
          <a:fillRect/>
        </a:stretch>
      </xdr:blipFill>
      <xdr:spPr bwMode="auto">
        <a:xfrm>
          <a:off x="19050" y="2181225"/>
          <a:ext cx="288000" cy="288000"/>
        </a:xfrm>
        <a:prstGeom prst="rect">
          <a:avLst/>
        </a:prstGeom>
        <a:noFill/>
      </xdr:spPr>
    </xdr:pic>
    <xdr:clientData/>
  </xdr:twoCellAnchor>
  <xdr:twoCellAnchor editAs="oneCell">
    <xdr:from>
      <xdr:col>4</xdr:col>
      <xdr:colOff>409575</xdr:colOff>
      <xdr:row>10</xdr:row>
      <xdr:rowOff>171450</xdr:rowOff>
    </xdr:from>
    <xdr:to>
      <xdr:col>4</xdr:col>
      <xdr:colOff>697575</xdr:colOff>
      <xdr:row>12</xdr:row>
      <xdr:rowOff>78450</xdr:rowOff>
    </xdr:to>
    <xdr:pic>
      <xdr:nvPicPr>
        <xdr:cNvPr id="15" name="Picture 3" descr="C:\Users\pepe\AppData\Local\Microsoft\Windows\Temporary Internet Files\Content.IE5\NWRDIQK7\MCj04414280000[1].png"/>
        <xdr:cNvPicPr>
          <a:picLocks noChangeAspect="1" noChangeArrowheads="1"/>
        </xdr:cNvPicPr>
      </xdr:nvPicPr>
      <xdr:blipFill>
        <a:blip xmlns:r="http://schemas.openxmlformats.org/officeDocument/2006/relationships" r:embed="rId19" cstate="print"/>
        <a:srcRect/>
        <a:stretch>
          <a:fillRect/>
        </a:stretch>
      </xdr:blipFill>
      <xdr:spPr bwMode="auto">
        <a:xfrm>
          <a:off x="3457575" y="2190750"/>
          <a:ext cx="288000" cy="288000"/>
        </a:xfrm>
        <a:prstGeom prst="rect">
          <a:avLst/>
        </a:prstGeom>
        <a:noFill/>
      </xdr:spPr>
    </xdr:pic>
    <xdr:clientData/>
  </xdr:twoCellAnchor>
  <xdr:twoCellAnchor editAs="oneCell">
    <xdr:from>
      <xdr:col>7</xdr:col>
      <xdr:colOff>381000</xdr:colOff>
      <xdr:row>10</xdr:row>
      <xdr:rowOff>171450</xdr:rowOff>
    </xdr:from>
    <xdr:to>
      <xdr:col>7</xdr:col>
      <xdr:colOff>669000</xdr:colOff>
      <xdr:row>12</xdr:row>
      <xdr:rowOff>78450</xdr:rowOff>
    </xdr:to>
    <xdr:pic>
      <xdr:nvPicPr>
        <xdr:cNvPr id="16" name="Picture 7" descr="C:\Users\pepe\AppData\Local\Microsoft\Windows\Temporary Internet Files\Content.IE5\ZWUO89BJ\MCj04414270000[1].png"/>
        <xdr:cNvPicPr>
          <a:picLocks noChangeAspect="1" noChangeArrowheads="1"/>
        </xdr:cNvPicPr>
      </xdr:nvPicPr>
      <xdr:blipFill>
        <a:blip xmlns:r="http://schemas.openxmlformats.org/officeDocument/2006/relationships" r:embed="rId20" cstate="print"/>
        <a:srcRect/>
        <a:stretch>
          <a:fillRect/>
        </a:stretch>
      </xdr:blipFill>
      <xdr:spPr bwMode="auto">
        <a:xfrm>
          <a:off x="5715000" y="2190750"/>
          <a:ext cx="288000" cy="288000"/>
        </a:xfrm>
        <a:prstGeom prst="rect">
          <a:avLst/>
        </a:prstGeom>
        <a:noFill/>
      </xdr:spPr>
    </xdr:pic>
    <xdr:clientData/>
  </xdr:twoCellAnchor>
  <xdr:twoCellAnchor editAs="oneCell">
    <xdr:from>
      <xdr:col>11</xdr:col>
      <xdr:colOff>257175</xdr:colOff>
      <xdr:row>10</xdr:row>
      <xdr:rowOff>161925</xdr:rowOff>
    </xdr:from>
    <xdr:to>
      <xdr:col>11</xdr:col>
      <xdr:colOff>617175</xdr:colOff>
      <xdr:row>12</xdr:row>
      <xdr:rowOff>140925</xdr:rowOff>
    </xdr:to>
    <xdr:pic>
      <xdr:nvPicPr>
        <xdr:cNvPr id="1025" name="Picture 1" descr="C:\Users\pepe\AppData\Local\Microsoft\Windows\Temporary Internet Files\Content.IE5\SE9Q5LDO\MCj04325520000[1].png"/>
        <xdr:cNvPicPr>
          <a:picLocks noChangeAspect="1" noChangeArrowheads="1"/>
        </xdr:cNvPicPr>
      </xdr:nvPicPr>
      <xdr:blipFill>
        <a:blip xmlns:r="http://schemas.openxmlformats.org/officeDocument/2006/relationships" r:embed="rId21" cstate="print"/>
        <a:srcRect/>
        <a:stretch>
          <a:fillRect/>
        </a:stretch>
      </xdr:blipFill>
      <xdr:spPr bwMode="auto">
        <a:xfrm>
          <a:off x="8639175" y="2181225"/>
          <a:ext cx="360000" cy="360000"/>
        </a:xfrm>
        <a:prstGeom prst="rect">
          <a:avLst/>
        </a:prstGeom>
        <a:noFill/>
      </xdr:spPr>
    </xdr:pic>
    <xdr:clientData/>
  </xdr:twoCellAnchor>
  <xdr:twoCellAnchor editAs="oneCell">
    <xdr:from>
      <xdr:col>13</xdr:col>
      <xdr:colOff>723900</xdr:colOff>
      <xdr:row>15</xdr:row>
      <xdr:rowOff>0</xdr:rowOff>
    </xdr:from>
    <xdr:to>
      <xdr:col>14</xdr:col>
      <xdr:colOff>249900</xdr:colOff>
      <xdr:row>16</xdr:row>
      <xdr:rowOff>97500</xdr:rowOff>
    </xdr:to>
    <xdr:pic>
      <xdr:nvPicPr>
        <xdr:cNvPr id="1026" name="Picture 2" descr="C:\Users\pepe\AppData\Local\Microsoft\Windows\Temporary Internet Files\Content.IE5\QPB1EO8F\MCj04326860000[1].png"/>
        <xdr:cNvPicPr>
          <a:picLocks noChangeAspect="1" noChangeArrowheads="1"/>
        </xdr:cNvPicPr>
      </xdr:nvPicPr>
      <xdr:blipFill>
        <a:blip xmlns:r="http://schemas.openxmlformats.org/officeDocument/2006/relationships" r:embed="rId22" cstate="print"/>
        <a:srcRect/>
        <a:stretch>
          <a:fillRect/>
        </a:stretch>
      </xdr:blipFill>
      <xdr:spPr bwMode="auto">
        <a:xfrm>
          <a:off x="10629900" y="2971800"/>
          <a:ext cx="288000" cy="288000"/>
        </a:xfrm>
        <a:prstGeom prst="rect">
          <a:avLst/>
        </a:prstGeom>
        <a:noFill/>
      </xdr:spPr>
    </xdr:pic>
    <xdr:clientData/>
  </xdr:twoCellAnchor>
  <xdr:twoCellAnchor editAs="oneCell">
    <xdr:from>
      <xdr:col>0</xdr:col>
      <xdr:colOff>38100</xdr:colOff>
      <xdr:row>0</xdr:row>
      <xdr:rowOff>57150</xdr:rowOff>
    </xdr:from>
    <xdr:to>
      <xdr:col>0</xdr:col>
      <xdr:colOff>578100</xdr:colOff>
      <xdr:row>3</xdr:row>
      <xdr:rowOff>16125</xdr:rowOff>
    </xdr:to>
    <xdr:pic>
      <xdr:nvPicPr>
        <xdr:cNvPr id="19" name="Picture 2" descr="C:\Users\pepe\AppData\Local\Microsoft\Windows\Temporary Internet Files\Content.IE5\QPB1EO8F\MCj04326860000[1].png">
          <a:hlinkClick xmlns:r="http://schemas.openxmlformats.org/officeDocument/2006/relationships" r:id="rId23" tooltip="Volver"/>
        </xdr:cNvPr>
        <xdr:cNvPicPr>
          <a:picLocks noChangeAspect="1" noChangeArrowheads="1"/>
        </xdr:cNvPicPr>
      </xdr:nvPicPr>
      <xdr:blipFill>
        <a:blip xmlns:r="http://schemas.openxmlformats.org/officeDocument/2006/relationships" r:embed="rId24" cstate="print"/>
        <a:srcRect/>
        <a:stretch>
          <a:fillRect/>
        </a:stretch>
      </xdr:blipFill>
      <xdr:spPr bwMode="auto">
        <a:xfrm>
          <a:off x="38100" y="57150"/>
          <a:ext cx="540000" cy="5400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438150</xdr:colOff>
      <xdr:row>15</xdr:row>
      <xdr:rowOff>114300</xdr:rowOff>
    </xdr:from>
    <xdr:to>
      <xdr:col>9</xdr:col>
      <xdr:colOff>381001</xdr:colOff>
      <xdr:row>30</xdr:row>
      <xdr:rowOff>180976</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104775</xdr:colOff>
      <xdr:row>1</xdr:row>
      <xdr:rowOff>0</xdr:rowOff>
    </xdr:from>
    <xdr:to>
      <xdr:col>9</xdr:col>
      <xdr:colOff>644775</xdr:colOff>
      <xdr:row>3</xdr:row>
      <xdr:rowOff>149475</xdr:rowOff>
    </xdr:to>
    <xdr:pic>
      <xdr:nvPicPr>
        <xdr:cNvPr id="1025" name="Picture 1" descr="C:\Users\pepe\AppData\Local\Microsoft\Windows\Temporary Internet Files\Content.IE5\4FCN5ZVW\MCj04326860000[1].png">
          <a:hlinkClick xmlns:r="http://schemas.openxmlformats.org/officeDocument/2006/relationships" r:id="rId2" tooltip="Volver"/>
        </xdr:cNvPr>
        <xdr:cNvPicPr>
          <a:picLocks noChangeAspect="1" noChangeArrowheads="1"/>
        </xdr:cNvPicPr>
      </xdr:nvPicPr>
      <xdr:blipFill>
        <a:blip xmlns:r="http://schemas.openxmlformats.org/officeDocument/2006/relationships" r:embed="rId3" cstate="print"/>
        <a:srcRect/>
        <a:stretch>
          <a:fillRect/>
        </a:stretch>
      </xdr:blipFill>
      <xdr:spPr bwMode="auto">
        <a:xfrm>
          <a:off x="7572375" y="200025"/>
          <a:ext cx="540000" cy="540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476250</xdr:colOff>
      <xdr:row>15</xdr:row>
      <xdr:rowOff>161925</xdr:rowOff>
    </xdr:from>
    <xdr:to>
      <xdr:col>9</xdr:col>
      <xdr:colOff>142875</xdr:colOff>
      <xdr:row>30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104775</xdr:colOff>
      <xdr:row>1</xdr:row>
      <xdr:rowOff>0</xdr:rowOff>
    </xdr:from>
    <xdr:to>
      <xdr:col>9</xdr:col>
      <xdr:colOff>644775</xdr:colOff>
      <xdr:row>3</xdr:row>
      <xdr:rowOff>149475</xdr:rowOff>
    </xdr:to>
    <xdr:pic>
      <xdr:nvPicPr>
        <xdr:cNvPr id="6" name="Picture 1" descr="C:\Users\pepe\AppData\Local\Microsoft\Windows\Temporary Internet Files\Content.IE5\4FCN5ZVW\MCj04326860000[1].png">
          <a:hlinkClick xmlns:r="http://schemas.openxmlformats.org/officeDocument/2006/relationships" r:id="rId4"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542925</xdr:colOff>
      <xdr:row>15</xdr:row>
      <xdr:rowOff>161925</xdr:rowOff>
    </xdr:from>
    <xdr:to>
      <xdr:col>9</xdr:col>
      <xdr:colOff>209550</xdr:colOff>
      <xdr:row>30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3"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533400</xdr:colOff>
      <xdr:row>16</xdr:row>
      <xdr:rowOff>0</xdr:rowOff>
    </xdr:from>
    <xdr:to>
      <xdr:col>9</xdr:col>
      <xdr:colOff>200025</xdr:colOff>
      <xdr:row>30</xdr:row>
      <xdr:rowOff>76200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552450</xdr:colOff>
      <xdr:row>15</xdr:row>
      <xdr:rowOff>152400</xdr:rowOff>
    </xdr:from>
    <xdr:to>
      <xdr:col>9</xdr:col>
      <xdr:colOff>219075</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552450</xdr:colOff>
      <xdr:row>15</xdr:row>
      <xdr:rowOff>152400</xdr:rowOff>
    </xdr:from>
    <xdr:to>
      <xdr:col>9</xdr:col>
      <xdr:colOff>219075</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9</xdr:col>
      <xdr:colOff>644775</xdr:colOff>
      <xdr:row>3</xdr:row>
      <xdr:rowOff>149475</xdr:rowOff>
    </xdr:to>
    <xdr:pic>
      <xdr:nvPicPr>
        <xdr:cNvPr id="2" name="Picture 1" descr="C:\Users\pepe\AppData\Local\Microsoft\Windows\Temporary Internet Files\Content.IE5\4FCN5ZVW\MCj04326860000[1].png">
          <a:hlinkClick xmlns:r="http://schemas.openxmlformats.org/officeDocument/2006/relationships" r:id="rId1" tooltip="Volve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72375" y="200025"/>
          <a:ext cx="540000" cy="540000"/>
        </a:xfrm>
        <a:prstGeom prst="rect">
          <a:avLst/>
        </a:prstGeom>
        <a:noFill/>
      </xdr:spPr>
    </xdr:pic>
    <xdr:clientData/>
  </xdr:twoCellAnchor>
  <xdr:twoCellAnchor>
    <xdr:from>
      <xdr:col>3</xdr:col>
      <xdr:colOff>523875</xdr:colOff>
      <xdr:row>15</xdr:row>
      <xdr:rowOff>152400</xdr:rowOff>
    </xdr:from>
    <xdr:to>
      <xdr:col>9</xdr:col>
      <xdr:colOff>190500</xdr:colOff>
      <xdr:row>30</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calibres-argentinos.com.ar?subject=Consulta%20desde%20Software%20Calsiz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info@calibres-argentinos.com.a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44"/>
  <sheetViews>
    <sheetView showGridLines="0" showRowColHeaders="0" tabSelected="1" workbookViewId="0">
      <selection activeCell="D21" sqref="D21"/>
    </sheetView>
  </sheetViews>
  <sheetFormatPr baseColWidth="10" defaultRowHeight="15"/>
  <cols>
    <col min="14" max="14" width="11.42578125"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c r="A2" s="1"/>
      <c r="B2" s="1"/>
      <c r="C2" s="1"/>
      <c r="D2" s="1"/>
      <c r="E2" s="1"/>
      <c r="F2" s="1"/>
      <c r="G2" s="1"/>
      <c r="H2" s="1"/>
      <c r="I2" s="1"/>
      <c r="J2" s="1"/>
      <c r="K2" s="1"/>
      <c r="L2" s="1"/>
      <c r="M2" s="1"/>
      <c r="N2" s="1"/>
      <c r="O2" s="1"/>
      <c r="P2" s="1"/>
      <c r="Q2" s="1"/>
      <c r="R2" s="1"/>
      <c r="S2" s="1"/>
      <c r="T2" s="1"/>
      <c r="U2" s="1"/>
      <c r="V2" s="1"/>
      <c r="W2" s="1"/>
      <c r="X2" s="1"/>
    </row>
    <row r="3" spans="1:24">
      <c r="A3" s="1"/>
      <c r="B3" s="1"/>
      <c r="C3" s="1"/>
      <c r="D3" s="1"/>
      <c r="E3" s="1"/>
      <c r="F3" s="1"/>
      <c r="G3" s="1"/>
      <c r="H3" s="1"/>
      <c r="I3" s="1"/>
      <c r="J3" s="1"/>
      <c r="K3" s="1"/>
      <c r="L3" s="1"/>
      <c r="M3" s="1"/>
      <c r="N3" s="1"/>
      <c r="O3" s="1"/>
      <c r="P3" s="1"/>
      <c r="Q3" s="1"/>
      <c r="R3" s="1"/>
      <c r="S3" s="1"/>
      <c r="T3" s="1"/>
      <c r="U3" s="1"/>
      <c r="V3" s="1"/>
      <c r="W3" s="1"/>
      <c r="X3" s="1"/>
    </row>
    <row r="4" spans="1:24" ht="104.25">
      <c r="A4" s="1"/>
      <c r="B4" s="2" t="s">
        <v>12</v>
      </c>
      <c r="C4" s="1"/>
      <c r="D4" s="1"/>
      <c r="E4" s="1"/>
      <c r="F4" s="1"/>
      <c r="G4" s="1"/>
      <c r="H4" s="1"/>
      <c r="I4" s="1"/>
      <c r="J4" s="1"/>
      <c r="K4" s="1"/>
      <c r="L4" s="1"/>
      <c r="M4" s="1"/>
      <c r="N4" s="1"/>
      <c r="O4" s="1"/>
      <c r="P4" s="1"/>
      <c r="Q4" s="1"/>
      <c r="R4" s="1"/>
      <c r="S4" s="1"/>
      <c r="T4" s="1"/>
      <c r="U4" s="1"/>
      <c r="V4" s="1"/>
      <c r="W4" s="1"/>
      <c r="X4" s="1"/>
    </row>
    <row r="5" spans="1:24" ht="17.25">
      <c r="A5" s="1"/>
      <c r="B5" s="1"/>
      <c r="C5" s="1"/>
      <c r="D5" s="1"/>
      <c r="E5" s="1"/>
      <c r="F5" s="1"/>
      <c r="G5" s="1"/>
      <c r="H5" s="1"/>
      <c r="I5" s="1"/>
      <c r="J5" s="6" t="s">
        <v>0</v>
      </c>
      <c r="K5" s="5"/>
      <c r="L5" s="5"/>
      <c r="M5" s="5"/>
      <c r="N5" s="5"/>
      <c r="O5" s="1"/>
      <c r="P5" s="1"/>
      <c r="Q5" s="1"/>
      <c r="R5" s="1"/>
      <c r="S5" s="1"/>
      <c r="T5" s="1"/>
      <c r="U5" s="1"/>
      <c r="V5" s="1"/>
      <c r="W5" s="1"/>
      <c r="X5" s="1"/>
    </row>
    <row r="6" spans="1:24" ht="17.25">
      <c r="A6" s="1"/>
      <c r="B6" s="1"/>
      <c r="C6" s="1"/>
      <c r="D6" s="1"/>
      <c r="E6" s="1"/>
      <c r="F6" s="1"/>
      <c r="G6" s="1"/>
      <c r="H6" s="1"/>
      <c r="I6" s="1"/>
      <c r="J6" s="6" t="s">
        <v>1</v>
      </c>
      <c r="K6" s="5"/>
      <c r="L6" s="5"/>
      <c r="M6" s="5"/>
      <c r="N6" s="5"/>
      <c r="O6" s="1"/>
      <c r="P6" s="1"/>
      <c r="Q6" s="1"/>
      <c r="R6" s="1"/>
      <c r="S6" s="1"/>
      <c r="T6" s="1"/>
      <c r="U6" s="1"/>
      <c r="V6" s="1"/>
      <c r="W6" s="1"/>
      <c r="X6" s="1"/>
    </row>
    <row r="7" spans="1:24" ht="17.25">
      <c r="A7" s="1"/>
      <c r="B7" s="1"/>
      <c r="C7" s="1"/>
      <c r="D7" s="1"/>
      <c r="E7" s="1"/>
      <c r="F7" s="1"/>
      <c r="G7" s="1"/>
      <c r="H7" s="1"/>
      <c r="I7" s="1"/>
      <c r="J7" s="6" t="s">
        <v>2</v>
      </c>
      <c r="K7" s="5"/>
      <c r="L7" s="5"/>
      <c r="M7" s="5"/>
      <c r="N7" s="5"/>
      <c r="O7" s="1"/>
      <c r="P7" s="1"/>
      <c r="Q7" s="1"/>
      <c r="R7" s="1"/>
      <c r="S7" s="1"/>
      <c r="T7" s="1"/>
      <c r="U7" s="1"/>
      <c r="V7" s="1"/>
      <c r="W7" s="1"/>
      <c r="X7" s="1"/>
    </row>
    <row r="8" spans="1:24" ht="17.25">
      <c r="A8" s="1"/>
      <c r="B8" s="1"/>
      <c r="C8" s="1"/>
      <c r="D8" s="1"/>
      <c r="E8" s="1"/>
      <c r="F8" s="1"/>
      <c r="G8" s="1"/>
      <c r="H8" s="1"/>
      <c r="I8" s="1"/>
      <c r="J8" s="6" t="s">
        <v>3</v>
      </c>
      <c r="K8" s="5"/>
      <c r="L8" s="5"/>
      <c r="M8" s="5"/>
      <c r="N8" s="5"/>
      <c r="O8" s="1"/>
      <c r="P8" s="1"/>
      <c r="Q8" s="1"/>
      <c r="R8" s="1"/>
      <c r="S8" s="1"/>
      <c r="T8" s="1"/>
      <c r="U8" s="1"/>
      <c r="V8" s="1"/>
      <c r="W8" s="1"/>
      <c r="X8" s="1"/>
    </row>
    <row r="9" spans="1:24" ht="17.25">
      <c r="A9" s="1"/>
      <c r="B9" s="1"/>
      <c r="C9" s="1"/>
      <c r="D9" s="1"/>
      <c r="E9" s="1"/>
      <c r="F9" s="1"/>
      <c r="G9" s="1"/>
      <c r="H9" s="1"/>
      <c r="I9" s="1"/>
      <c r="J9" s="6" t="s">
        <v>4</v>
      </c>
      <c r="K9" s="5"/>
      <c r="L9" s="5"/>
      <c r="M9" s="5"/>
      <c r="N9" s="5"/>
      <c r="O9" s="1"/>
      <c r="P9" s="1"/>
      <c r="Q9" s="1"/>
      <c r="R9" s="1"/>
      <c r="S9" s="1"/>
      <c r="T9" s="1"/>
      <c r="U9" s="1"/>
      <c r="V9" s="1"/>
      <c r="W9" s="1"/>
      <c r="X9" s="1"/>
    </row>
    <row r="10" spans="1:24" ht="17.25">
      <c r="A10" s="1"/>
      <c r="B10" s="1"/>
      <c r="C10" s="1"/>
      <c r="D10" s="1"/>
      <c r="E10" s="1"/>
      <c r="F10" s="1"/>
      <c r="G10" s="1"/>
      <c r="H10" s="1"/>
      <c r="I10" s="1"/>
      <c r="J10" s="6" t="s">
        <v>5</v>
      </c>
      <c r="K10" s="5"/>
      <c r="L10" s="5"/>
      <c r="M10" s="5"/>
      <c r="N10" s="5"/>
      <c r="O10" s="1"/>
      <c r="P10" s="1"/>
      <c r="Q10" s="1"/>
      <c r="R10" s="1"/>
      <c r="S10" s="1"/>
      <c r="T10" s="1"/>
      <c r="U10" s="1"/>
      <c r="V10" s="1"/>
      <c r="W10" s="1"/>
      <c r="X10" s="1"/>
    </row>
    <row r="11" spans="1:24" ht="17.25">
      <c r="A11" s="1"/>
      <c r="B11" s="1"/>
      <c r="C11" s="1"/>
      <c r="D11" s="1"/>
      <c r="E11" s="1"/>
      <c r="F11" s="1"/>
      <c r="G11" s="1"/>
      <c r="H11" s="1"/>
      <c r="I11" s="1"/>
      <c r="J11" s="6" t="s">
        <v>6</v>
      </c>
      <c r="K11" s="5"/>
      <c r="L11" s="5"/>
      <c r="M11" s="5"/>
      <c r="N11" s="5"/>
      <c r="O11" s="1"/>
      <c r="P11" s="1"/>
      <c r="Q11" s="1"/>
      <c r="R11" s="1"/>
      <c r="S11" s="1"/>
      <c r="T11" s="1"/>
      <c r="U11" s="1"/>
      <c r="V11" s="1"/>
      <c r="W11" s="1"/>
      <c r="X11" s="1"/>
    </row>
    <row r="12" spans="1:24" ht="17.25">
      <c r="A12" s="1"/>
      <c r="B12" s="1"/>
      <c r="C12" s="1"/>
      <c r="D12" s="1"/>
      <c r="E12" s="1"/>
      <c r="F12" s="1"/>
      <c r="G12" s="1"/>
      <c r="H12" s="1"/>
      <c r="I12" s="1"/>
      <c r="J12" s="6" t="s">
        <v>7</v>
      </c>
      <c r="K12" s="5"/>
      <c r="L12" s="5"/>
      <c r="M12" s="5"/>
      <c r="N12" s="5"/>
      <c r="O12" s="1"/>
      <c r="P12" s="1"/>
      <c r="Q12" s="1"/>
      <c r="R12" s="1"/>
      <c r="S12" s="1"/>
      <c r="T12" s="1"/>
      <c r="U12" s="1"/>
      <c r="V12" s="1"/>
      <c r="W12" s="1"/>
      <c r="X12" s="1"/>
    </row>
    <row r="13" spans="1:24" ht="17.25">
      <c r="A13" s="1"/>
      <c r="B13" s="1"/>
      <c r="C13" s="1"/>
      <c r="D13" s="1"/>
      <c r="E13" s="1"/>
      <c r="F13" s="1"/>
      <c r="G13" s="1"/>
      <c r="H13" s="1"/>
      <c r="I13" s="1"/>
      <c r="J13" s="6" t="s">
        <v>8</v>
      </c>
      <c r="K13" s="5"/>
      <c r="L13" s="5"/>
      <c r="M13" s="5"/>
      <c r="N13" s="5"/>
      <c r="O13" s="1"/>
      <c r="P13" s="1"/>
      <c r="Q13" s="1"/>
      <c r="R13" s="1"/>
      <c r="S13" s="1"/>
      <c r="T13" s="1"/>
      <c r="U13" s="1"/>
      <c r="V13" s="1"/>
      <c r="W13" s="1"/>
      <c r="X13" s="1"/>
    </row>
    <row r="14" spans="1:24" ht="17.25">
      <c r="A14" s="1"/>
      <c r="B14" s="1"/>
      <c r="C14" s="1"/>
      <c r="D14" s="1"/>
      <c r="E14" s="1"/>
      <c r="F14" s="1"/>
      <c r="G14" s="1"/>
      <c r="H14" s="1"/>
      <c r="I14" s="1"/>
      <c r="J14" s="6" t="s">
        <v>9</v>
      </c>
      <c r="K14" s="5"/>
      <c r="L14" s="5"/>
      <c r="M14" s="5"/>
      <c r="N14" s="5"/>
      <c r="O14" s="1"/>
      <c r="P14" s="1"/>
      <c r="Q14" s="1"/>
      <c r="R14" s="1"/>
      <c r="S14" s="1"/>
      <c r="T14" s="1"/>
      <c r="U14" s="1"/>
      <c r="V14" s="1"/>
      <c r="W14" s="1"/>
      <c r="X14" s="1"/>
    </row>
    <row r="15" spans="1:24" ht="17.25">
      <c r="A15" s="1"/>
      <c r="B15" s="1"/>
      <c r="C15" s="1"/>
      <c r="D15" s="1"/>
      <c r="E15" s="1"/>
      <c r="F15" s="1"/>
      <c r="G15" s="1"/>
      <c r="H15" s="1"/>
      <c r="I15" s="1"/>
      <c r="J15" s="6" t="s">
        <v>10</v>
      </c>
      <c r="K15" s="5"/>
      <c r="L15" s="5"/>
      <c r="M15" s="5"/>
      <c r="N15" s="5"/>
      <c r="O15" s="1"/>
      <c r="P15" s="1"/>
      <c r="Q15" s="1"/>
      <c r="R15" s="1"/>
      <c r="S15" s="1"/>
      <c r="T15" s="1"/>
      <c r="U15" s="1"/>
      <c r="V15" s="1"/>
      <c r="W15" s="1"/>
      <c r="X15" s="1"/>
    </row>
    <row r="16" spans="1:24" ht="17.25">
      <c r="A16" s="1"/>
      <c r="B16" s="1"/>
      <c r="C16" s="1"/>
      <c r="D16" s="1"/>
      <c r="E16" s="1"/>
      <c r="F16" s="1"/>
      <c r="G16" s="1"/>
      <c r="H16" s="1"/>
      <c r="I16" s="1"/>
      <c r="J16" s="6" t="s">
        <v>13</v>
      </c>
      <c r="K16" s="5"/>
      <c r="L16" s="1"/>
      <c r="M16" s="65" t="s">
        <v>11</v>
      </c>
      <c r="N16" s="65"/>
      <c r="O16" s="65"/>
      <c r="P16" s="8"/>
      <c r="Q16" s="1"/>
      <c r="R16" s="1"/>
      <c r="S16" s="1"/>
      <c r="T16" s="1"/>
      <c r="U16" s="1"/>
      <c r="V16" s="1"/>
      <c r="W16" s="1"/>
      <c r="X16" s="1"/>
    </row>
    <row r="17" spans="1:24">
      <c r="A17" s="1"/>
      <c r="B17" s="1"/>
      <c r="C17" s="1"/>
      <c r="D17" s="1"/>
      <c r="E17" s="1"/>
      <c r="F17" s="1"/>
      <c r="G17" s="1"/>
      <c r="H17" s="1"/>
      <c r="I17" s="1"/>
      <c r="J17" s="1"/>
      <c r="K17" s="1"/>
      <c r="L17" s="1"/>
      <c r="M17" s="1"/>
      <c r="N17" s="1"/>
      <c r="O17" s="1"/>
      <c r="P17" s="1"/>
      <c r="Q17" s="1"/>
      <c r="R17" s="1"/>
      <c r="S17" s="1"/>
      <c r="T17" s="1"/>
      <c r="U17" s="1"/>
      <c r="V17" s="1"/>
      <c r="W17" s="1"/>
      <c r="X17" s="1"/>
    </row>
    <row r="18" spans="1:24">
      <c r="A18" s="1"/>
      <c r="B18" s="1"/>
      <c r="C18" s="1"/>
      <c r="D18" s="1"/>
      <c r="E18" s="1"/>
      <c r="F18" s="1"/>
      <c r="G18" s="1"/>
      <c r="H18" s="1"/>
      <c r="I18" s="3"/>
      <c r="J18" s="1"/>
      <c r="K18" s="4"/>
      <c r="L18" s="1"/>
      <c r="M18" s="1"/>
      <c r="N18" s="1"/>
      <c r="O18" s="1"/>
      <c r="P18" s="1"/>
      <c r="Q18" s="1"/>
      <c r="R18" s="1"/>
      <c r="S18" s="1"/>
      <c r="T18" s="1"/>
      <c r="U18" s="1"/>
      <c r="V18" s="1"/>
      <c r="W18" s="1"/>
      <c r="X18" s="1"/>
    </row>
    <row r="19" spans="1:24">
      <c r="A19" s="1"/>
      <c r="B19" s="1"/>
      <c r="C19" s="1"/>
      <c r="D19" s="1"/>
      <c r="E19" s="1"/>
      <c r="F19" s="1"/>
      <c r="G19" s="1"/>
      <c r="H19" s="1"/>
      <c r="I19" s="3"/>
      <c r="J19" s="1"/>
      <c r="K19" s="1"/>
      <c r="L19" s="1"/>
      <c r="M19" s="1"/>
      <c r="N19" s="1"/>
      <c r="O19" s="1"/>
      <c r="P19" s="1"/>
      <c r="Q19" s="1"/>
      <c r="R19" s="1"/>
      <c r="S19" s="1"/>
      <c r="T19" s="1"/>
      <c r="U19" s="1"/>
      <c r="V19" s="1"/>
      <c r="W19" s="1"/>
      <c r="X19" s="1"/>
    </row>
    <row r="20" spans="1:24">
      <c r="A20" s="1"/>
      <c r="B20" s="1"/>
      <c r="C20" s="1"/>
      <c r="D20" s="1"/>
      <c r="E20" s="1"/>
      <c r="F20" s="1"/>
      <c r="G20" s="1"/>
      <c r="H20" s="1"/>
      <c r="I20" s="1"/>
      <c r="J20" s="1"/>
      <c r="K20" s="1"/>
      <c r="L20" s="7"/>
      <c r="M20" s="1"/>
      <c r="N20" s="1"/>
      <c r="O20" s="1"/>
      <c r="P20" s="1"/>
      <c r="Q20" s="1"/>
      <c r="R20" s="1"/>
      <c r="S20" s="1"/>
      <c r="T20" s="1"/>
      <c r="U20" s="1"/>
      <c r="V20" s="1"/>
      <c r="W20" s="1"/>
      <c r="X20" s="1"/>
    </row>
    <row r="21" spans="1:24">
      <c r="A21" s="1"/>
      <c r="B21" s="1"/>
      <c r="C21" s="1"/>
      <c r="D21" s="1"/>
      <c r="E21" s="1"/>
      <c r="F21" s="1"/>
      <c r="G21" s="1"/>
      <c r="H21" s="1"/>
      <c r="I21" s="1"/>
      <c r="J21" s="1"/>
      <c r="K21" s="1"/>
      <c r="L21" s="1"/>
      <c r="M21" s="1"/>
      <c r="N21" s="1"/>
      <c r="O21" s="1"/>
      <c r="P21" s="1"/>
      <c r="Q21" s="1"/>
      <c r="R21" s="1"/>
      <c r="S21" s="1"/>
      <c r="T21" s="1"/>
      <c r="U21" s="1"/>
      <c r="V21" s="1"/>
      <c r="W21" s="1"/>
      <c r="X21" s="1"/>
    </row>
    <row r="22" spans="1:24">
      <c r="A22" s="1"/>
      <c r="B22" s="1"/>
      <c r="C22" s="1"/>
      <c r="D22" s="1"/>
      <c r="E22" s="1"/>
      <c r="F22" s="1"/>
      <c r="G22" s="1"/>
      <c r="H22" s="1"/>
      <c r="I22" s="1"/>
      <c r="J22" s="1"/>
      <c r="K22" s="1"/>
      <c r="L22" s="1"/>
      <c r="M22" s="1"/>
      <c r="N22" s="1"/>
      <c r="O22" s="1"/>
      <c r="P22" s="1"/>
      <c r="Q22" s="1"/>
      <c r="R22" s="1"/>
      <c r="S22" s="1"/>
      <c r="T22" s="1"/>
      <c r="U22" s="1"/>
      <c r="V22" s="1"/>
      <c r="W22" s="1"/>
      <c r="X22" s="1"/>
    </row>
    <row r="23" spans="1:24">
      <c r="A23" s="1"/>
      <c r="B23" s="1"/>
      <c r="C23" s="1"/>
      <c r="D23" s="1"/>
      <c r="E23" s="1"/>
      <c r="F23" s="1"/>
      <c r="G23" s="1"/>
      <c r="H23" s="1"/>
      <c r="I23" s="1"/>
      <c r="J23" s="1"/>
      <c r="K23" s="1"/>
      <c r="L23" s="1"/>
      <c r="M23" s="1"/>
      <c r="N23" s="1"/>
      <c r="O23" s="1"/>
      <c r="P23" s="1"/>
      <c r="Q23" s="1"/>
      <c r="R23" s="1"/>
      <c r="S23" s="1"/>
      <c r="T23" s="1"/>
      <c r="U23" s="1"/>
      <c r="V23" s="1"/>
      <c r="W23" s="1"/>
      <c r="X23" s="1"/>
    </row>
    <row r="24" spans="1:24">
      <c r="A24" s="1"/>
      <c r="B24" s="1"/>
      <c r="C24" s="1"/>
      <c r="D24" s="1"/>
      <c r="E24" s="1"/>
      <c r="F24" s="1"/>
      <c r="G24" s="1"/>
      <c r="H24" s="1"/>
      <c r="I24" s="1"/>
      <c r="J24" s="1"/>
      <c r="K24" s="1"/>
      <c r="L24" s="1"/>
      <c r="M24" s="1"/>
      <c r="N24" s="1"/>
      <c r="O24" s="1"/>
      <c r="P24" s="1"/>
      <c r="Q24" s="1"/>
      <c r="R24" s="1"/>
      <c r="S24" s="1"/>
      <c r="T24" s="1"/>
      <c r="U24" s="1"/>
      <c r="V24" s="1"/>
      <c r="W24" s="1"/>
      <c r="X24" s="1"/>
    </row>
    <row r="25" spans="1:24">
      <c r="A25" s="1"/>
      <c r="B25" s="1"/>
      <c r="C25" s="1"/>
      <c r="D25" s="1"/>
      <c r="E25" s="1"/>
      <c r="F25" s="1"/>
      <c r="G25" s="1"/>
      <c r="H25" s="1"/>
      <c r="I25" s="1"/>
      <c r="J25" s="1"/>
      <c r="K25" s="1"/>
      <c r="L25" s="1"/>
      <c r="M25" s="1"/>
      <c r="N25" s="1"/>
      <c r="O25" s="1"/>
      <c r="P25" s="1"/>
      <c r="Q25" s="1"/>
      <c r="R25" s="1"/>
      <c r="S25" s="1"/>
      <c r="T25" s="1"/>
      <c r="U25" s="1"/>
      <c r="V25" s="1"/>
      <c r="W25" s="1"/>
      <c r="X25" s="1"/>
    </row>
    <row r="26" spans="1:24">
      <c r="A26" s="1"/>
      <c r="B26" s="1"/>
      <c r="C26" s="1"/>
      <c r="D26" s="1"/>
      <c r="E26" s="1"/>
      <c r="F26" s="1"/>
      <c r="G26" s="1"/>
      <c r="H26" s="1"/>
      <c r="I26" s="1"/>
      <c r="J26" s="1"/>
      <c r="K26" s="1"/>
      <c r="L26" s="1"/>
      <c r="M26" s="1"/>
      <c r="N26" s="1"/>
      <c r="O26" s="1"/>
      <c r="P26" s="1"/>
      <c r="Q26" s="1"/>
      <c r="R26" s="1"/>
      <c r="S26" s="1"/>
      <c r="T26" s="1"/>
      <c r="U26" s="1"/>
      <c r="V26" s="1"/>
      <c r="W26" s="1"/>
      <c r="X26" s="1"/>
    </row>
    <row r="27" spans="1:24">
      <c r="A27" s="1"/>
      <c r="B27" s="1"/>
      <c r="C27" s="1"/>
      <c r="D27" s="1"/>
      <c r="E27" s="1"/>
      <c r="F27" s="1"/>
      <c r="G27" s="1"/>
      <c r="H27" s="1"/>
      <c r="I27" s="1"/>
      <c r="J27" s="1"/>
      <c r="K27" s="1"/>
      <c r="L27" s="1"/>
      <c r="M27" s="1"/>
      <c r="N27" s="1"/>
      <c r="O27" s="1"/>
      <c r="P27" s="1"/>
      <c r="Q27" s="1"/>
      <c r="R27" s="1"/>
      <c r="S27" s="1"/>
      <c r="T27" s="1"/>
      <c r="U27" s="1"/>
      <c r="V27" s="1"/>
      <c r="W27" s="1"/>
      <c r="X27" s="1"/>
    </row>
    <row r="28" spans="1:24">
      <c r="A28" s="1"/>
      <c r="B28" s="1"/>
      <c r="C28" s="1"/>
      <c r="D28" s="1"/>
      <c r="E28" s="1"/>
      <c r="F28" s="1"/>
      <c r="G28" s="1"/>
      <c r="H28" s="1"/>
      <c r="I28" s="1"/>
      <c r="J28" s="1"/>
      <c r="K28" s="1"/>
      <c r="L28" s="1"/>
      <c r="M28" s="1"/>
      <c r="N28" s="1"/>
      <c r="O28" s="1"/>
      <c r="P28" s="1"/>
      <c r="Q28" s="1"/>
      <c r="R28" s="1"/>
      <c r="S28" s="1"/>
      <c r="T28" s="1"/>
      <c r="U28" s="1"/>
      <c r="V28" s="1"/>
      <c r="W28" s="1"/>
      <c r="X28" s="1"/>
    </row>
    <row r="29" spans="1:24">
      <c r="A29" s="1"/>
      <c r="B29" s="1"/>
      <c r="C29" s="1"/>
      <c r="D29" s="1"/>
      <c r="E29" s="1"/>
      <c r="F29" s="1"/>
      <c r="G29" s="1"/>
      <c r="H29" s="1"/>
      <c r="I29" s="1"/>
      <c r="J29" s="1"/>
      <c r="K29" s="1"/>
      <c r="L29" s="1"/>
      <c r="M29" s="1"/>
      <c r="N29" s="1"/>
      <c r="O29" s="1"/>
      <c r="P29" s="1"/>
      <c r="Q29" s="1"/>
      <c r="R29" s="1"/>
      <c r="S29" s="1"/>
      <c r="T29" s="1"/>
      <c r="U29" s="1"/>
      <c r="V29" s="1"/>
      <c r="W29" s="1"/>
      <c r="X29" s="1"/>
    </row>
    <row r="30" spans="1:24">
      <c r="A30" s="1"/>
      <c r="B30" s="1"/>
      <c r="C30" s="1"/>
      <c r="D30" s="1"/>
      <c r="E30" s="1"/>
      <c r="F30" s="1"/>
      <c r="G30" s="1"/>
      <c r="H30" s="1"/>
      <c r="I30" s="1"/>
      <c r="J30" s="1"/>
      <c r="K30" s="1"/>
      <c r="L30" s="1"/>
      <c r="M30" s="1"/>
      <c r="N30" s="1"/>
      <c r="O30" s="1"/>
      <c r="P30" s="1"/>
      <c r="Q30" s="1"/>
      <c r="R30" s="1"/>
      <c r="S30" s="1"/>
      <c r="T30" s="1"/>
      <c r="U30" s="1"/>
      <c r="V30" s="1"/>
      <c r="W30" s="1"/>
      <c r="X30" s="1"/>
    </row>
    <row r="31" spans="1:24">
      <c r="A31" s="1"/>
      <c r="B31" s="1"/>
      <c r="C31" s="1"/>
      <c r="D31" s="1"/>
      <c r="E31" s="1"/>
      <c r="F31" s="1"/>
      <c r="G31" s="1"/>
      <c r="H31" s="1"/>
      <c r="I31" s="1"/>
      <c r="J31" s="1"/>
      <c r="K31" s="1"/>
      <c r="L31" s="1"/>
      <c r="M31" s="1"/>
      <c r="N31" s="1"/>
      <c r="O31" s="1"/>
      <c r="P31" s="1"/>
      <c r="Q31" s="1"/>
      <c r="R31" s="1"/>
      <c r="S31" s="1"/>
      <c r="T31" s="1"/>
      <c r="U31" s="1"/>
      <c r="V31" s="1"/>
      <c r="W31" s="1"/>
      <c r="X31" s="1"/>
    </row>
    <row r="32" spans="1:24">
      <c r="A32" s="1"/>
      <c r="B32" s="1"/>
      <c r="C32" s="1"/>
      <c r="D32" s="1"/>
      <c r="E32" s="1"/>
      <c r="F32" s="1"/>
      <c r="G32" s="1"/>
      <c r="H32" s="1"/>
      <c r="I32" s="1"/>
      <c r="J32" s="1"/>
      <c r="K32" s="1"/>
      <c r="L32" s="1"/>
      <c r="M32" s="1"/>
      <c r="N32" s="1"/>
      <c r="O32" s="1"/>
      <c r="P32" s="1"/>
      <c r="Q32" s="1"/>
      <c r="R32" s="1"/>
      <c r="S32" s="1"/>
      <c r="T32" s="1"/>
      <c r="U32" s="1"/>
      <c r="V32" s="1"/>
      <c r="W32" s="1"/>
      <c r="X32" s="1"/>
    </row>
    <row r="33" spans="1:24">
      <c r="A33" s="1"/>
      <c r="B33" s="1"/>
      <c r="C33" s="1"/>
      <c r="D33" s="1"/>
      <c r="E33" s="1"/>
      <c r="F33" s="1"/>
      <c r="G33" s="1"/>
      <c r="H33" s="1"/>
      <c r="I33" s="1"/>
      <c r="J33" s="1"/>
      <c r="K33" s="1"/>
      <c r="L33" s="1"/>
      <c r="M33" s="1"/>
      <c r="N33" s="1"/>
      <c r="O33" s="1"/>
      <c r="P33" s="1"/>
      <c r="Q33" s="1"/>
      <c r="R33" s="1"/>
      <c r="S33" s="1"/>
      <c r="T33" s="1"/>
      <c r="U33" s="1"/>
      <c r="V33" s="1"/>
      <c r="W33" s="1"/>
      <c r="X33" s="1"/>
    </row>
    <row r="34" spans="1:24">
      <c r="A34" s="1"/>
      <c r="B34" s="1"/>
      <c r="C34" s="1"/>
      <c r="D34" s="1"/>
      <c r="E34" s="1"/>
      <c r="F34" s="1"/>
      <c r="G34" s="1"/>
      <c r="H34" s="1"/>
      <c r="I34" s="1"/>
      <c r="J34" s="1"/>
      <c r="K34" s="1"/>
      <c r="L34" s="1"/>
      <c r="M34" s="1"/>
      <c r="N34" s="1"/>
      <c r="O34" s="1"/>
      <c r="P34" s="1"/>
      <c r="Q34" s="1"/>
      <c r="R34" s="1"/>
      <c r="S34" s="1"/>
      <c r="T34" s="1"/>
      <c r="U34" s="1"/>
      <c r="V34" s="1"/>
      <c r="W34" s="1"/>
      <c r="X34" s="1"/>
    </row>
    <row r="35" spans="1:24">
      <c r="A35" s="1"/>
      <c r="B35" s="1"/>
      <c r="C35" s="1"/>
      <c r="D35" s="1"/>
      <c r="E35" s="1"/>
      <c r="F35" s="1"/>
      <c r="G35" s="1"/>
      <c r="H35" s="1"/>
      <c r="I35" s="1"/>
      <c r="J35" s="1"/>
      <c r="K35" s="1"/>
      <c r="L35" s="1"/>
      <c r="M35" s="1"/>
      <c r="N35" s="1"/>
      <c r="O35" s="1"/>
      <c r="P35" s="1"/>
      <c r="Q35" s="1"/>
      <c r="R35" s="1"/>
      <c r="S35" s="1"/>
      <c r="T35" s="1"/>
      <c r="U35" s="1"/>
      <c r="V35" s="1"/>
      <c r="W35" s="1"/>
      <c r="X35" s="1"/>
    </row>
    <row r="36" spans="1:24">
      <c r="A36" s="1"/>
      <c r="B36" s="1"/>
      <c r="C36" s="1"/>
      <c r="D36" s="1"/>
      <c r="E36" s="1"/>
      <c r="F36" s="1"/>
      <c r="G36" s="1"/>
      <c r="H36" s="1"/>
      <c r="I36" s="1"/>
      <c r="J36" s="1"/>
      <c r="K36" s="1"/>
      <c r="L36" s="1"/>
      <c r="M36" s="1"/>
      <c r="N36" s="1"/>
      <c r="O36" s="1"/>
      <c r="P36" s="1"/>
      <c r="Q36" s="1"/>
      <c r="R36" s="1"/>
      <c r="S36" s="1"/>
      <c r="T36" s="1"/>
      <c r="U36" s="1"/>
      <c r="V36" s="1"/>
      <c r="W36" s="1"/>
      <c r="X36" s="1"/>
    </row>
    <row r="37" spans="1:24">
      <c r="A37" s="1"/>
      <c r="B37" s="1"/>
      <c r="C37" s="1"/>
      <c r="D37" s="1"/>
      <c r="E37" s="1"/>
      <c r="F37" s="1"/>
      <c r="G37" s="1"/>
      <c r="H37" s="1"/>
      <c r="I37" s="1"/>
      <c r="J37" s="1"/>
      <c r="K37" s="1"/>
      <c r="L37" s="1"/>
      <c r="M37" s="1"/>
      <c r="N37" s="1"/>
      <c r="O37" s="1"/>
      <c r="P37" s="1"/>
      <c r="Q37" s="1"/>
      <c r="R37" s="1"/>
      <c r="S37" s="1"/>
      <c r="T37" s="1"/>
      <c r="U37" s="1"/>
      <c r="V37" s="1"/>
      <c r="W37" s="1"/>
      <c r="X37" s="1"/>
    </row>
    <row r="38" spans="1:24">
      <c r="A38" s="1"/>
      <c r="B38" s="1"/>
      <c r="C38" s="1"/>
      <c r="D38" s="1"/>
      <c r="E38" s="1"/>
      <c r="F38" s="1"/>
      <c r="G38" s="1"/>
      <c r="H38" s="1"/>
      <c r="I38" s="1"/>
      <c r="J38" s="1"/>
      <c r="K38" s="1"/>
      <c r="L38" s="1"/>
      <c r="M38" s="1"/>
      <c r="N38" s="1"/>
      <c r="O38" s="1"/>
      <c r="P38" s="1"/>
      <c r="Q38" s="1"/>
      <c r="R38" s="1"/>
      <c r="S38" s="1"/>
      <c r="T38" s="1"/>
      <c r="U38" s="1"/>
      <c r="V38" s="1"/>
      <c r="W38" s="1"/>
      <c r="X38" s="1"/>
    </row>
    <row r="39" spans="1:24">
      <c r="A39" s="1"/>
      <c r="B39" s="1"/>
      <c r="C39" s="1"/>
      <c r="D39" s="1"/>
      <c r="E39" s="1"/>
      <c r="F39" s="1"/>
      <c r="G39" s="1"/>
      <c r="H39" s="1"/>
      <c r="I39" s="1"/>
      <c r="J39" s="1"/>
      <c r="K39" s="1"/>
      <c r="L39" s="1"/>
      <c r="M39" s="1"/>
      <c r="N39" s="1"/>
      <c r="O39" s="1"/>
      <c r="P39" s="1"/>
      <c r="Q39" s="1"/>
      <c r="R39" s="1"/>
      <c r="S39" s="1"/>
      <c r="T39" s="1"/>
      <c r="U39" s="1"/>
      <c r="V39" s="1"/>
      <c r="W39" s="1"/>
      <c r="X39" s="1"/>
    </row>
    <row r="40" spans="1:24">
      <c r="A40" s="1"/>
      <c r="B40" s="1"/>
      <c r="C40" s="1"/>
      <c r="D40" s="1"/>
      <c r="E40" s="1"/>
      <c r="F40" s="1"/>
      <c r="G40" s="1"/>
      <c r="H40" s="1"/>
      <c r="I40" s="1"/>
      <c r="J40" s="1"/>
      <c r="K40" s="1"/>
      <c r="L40" s="1"/>
      <c r="M40" s="1"/>
      <c r="N40" s="1"/>
      <c r="O40" s="1"/>
      <c r="P40" s="1"/>
      <c r="Q40" s="1"/>
      <c r="R40" s="1"/>
      <c r="S40" s="1"/>
      <c r="T40" s="1"/>
      <c r="U40" s="1"/>
      <c r="V40" s="1"/>
      <c r="W40" s="1"/>
      <c r="X40" s="1"/>
    </row>
    <row r="41" spans="1:24">
      <c r="A41" s="1"/>
      <c r="B41" s="1"/>
      <c r="C41" s="1"/>
      <c r="D41" s="1"/>
      <c r="E41" s="1"/>
      <c r="F41" s="1"/>
      <c r="G41" s="1"/>
      <c r="H41" s="1"/>
      <c r="I41" s="1"/>
      <c r="J41" s="1"/>
      <c r="K41" s="1"/>
      <c r="L41" s="1"/>
      <c r="M41" s="1"/>
      <c r="N41" s="1"/>
      <c r="O41" s="1"/>
      <c r="P41" s="1"/>
      <c r="Q41" s="1"/>
      <c r="R41" s="1"/>
      <c r="S41" s="1"/>
      <c r="T41" s="1"/>
      <c r="U41" s="1"/>
      <c r="V41" s="1"/>
      <c r="W41" s="1"/>
      <c r="X41" s="1"/>
    </row>
    <row r="42" spans="1:24">
      <c r="A42" s="1"/>
      <c r="B42" s="1"/>
      <c r="C42" s="1"/>
      <c r="D42" s="1"/>
      <c r="E42" s="1"/>
      <c r="F42" s="1"/>
      <c r="G42" s="1"/>
      <c r="H42" s="1"/>
      <c r="I42" s="1"/>
      <c r="J42" s="1"/>
      <c r="K42" s="1"/>
      <c r="L42" s="1"/>
      <c r="M42" s="1"/>
      <c r="N42" s="1"/>
      <c r="O42" s="1"/>
      <c r="P42" s="1"/>
      <c r="Q42" s="1"/>
      <c r="R42" s="1"/>
      <c r="S42" s="1"/>
      <c r="T42" s="1"/>
      <c r="U42" s="1"/>
      <c r="V42" s="1"/>
      <c r="W42" s="1"/>
      <c r="X42" s="1"/>
    </row>
    <row r="43" spans="1:24">
      <c r="A43" s="1"/>
      <c r="B43" s="1"/>
      <c r="C43" s="1"/>
      <c r="D43" s="1"/>
      <c r="E43" s="1"/>
      <c r="F43" s="1"/>
      <c r="G43" s="1"/>
      <c r="H43" s="1"/>
      <c r="I43" s="1"/>
      <c r="J43" s="1"/>
      <c r="K43" s="1"/>
      <c r="L43" s="1"/>
      <c r="M43" s="1"/>
      <c r="N43" s="1"/>
      <c r="O43" s="1"/>
      <c r="P43" s="1"/>
      <c r="Q43" s="1"/>
      <c r="R43" s="1"/>
      <c r="S43" s="1"/>
      <c r="T43" s="1"/>
      <c r="U43" s="1"/>
      <c r="V43" s="1"/>
      <c r="W43" s="1"/>
      <c r="X43" s="1"/>
    </row>
    <row r="44" spans="1:24">
      <c r="A44" s="1"/>
      <c r="B44" s="1"/>
      <c r="C44" s="1"/>
      <c r="D44" s="1"/>
      <c r="E44" s="1"/>
      <c r="F44" s="1"/>
      <c r="G44" s="1"/>
      <c r="H44" s="1"/>
      <c r="I44" s="1"/>
      <c r="J44" s="1"/>
      <c r="K44" s="1"/>
      <c r="L44" s="1"/>
      <c r="M44" s="1"/>
      <c r="N44" s="1"/>
      <c r="O44" s="1"/>
      <c r="P44" s="1"/>
      <c r="Q44" s="1"/>
      <c r="R44" s="1"/>
      <c r="S44" s="1"/>
      <c r="T44" s="1"/>
      <c r="U44" s="1"/>
      <c r="V44" s="1"/>
      <c r="W44" s="1"/>
      <c r="X44" s="1"/>
    </row>
  </sheetData>
  <sheetProtection password="DC9A" sheet="1" objects="1" scenarios="1"/>
  <hyperlinks>
    <hyperlink ref="M16:O16" r:id="rId1" tooltip="Mail" display="info@calibres-argentinos.com "/>
  </hyperlinks>
  <pageMargins left="0.51181102362204722" right="0.39370078740157483" top="0.55118110236220474" bottom="0.55118110236220474" header="0.31496062992125984" footer="0.31496062992125984"/>
  <pageSetup paperSize="9" orientation="portrait" r:id="rId2"/>
  <drawing r:id="rId3"/>
</worksheet>
</file>

<file path=xl/worksheets/sheet10.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85546875" customWidth="1"/>
    <col min="3" max="3" width="11.42578125" customWidth="1"/>
    <col min="4" max="4" width="12.85546875" customWidth="1"/>
    <col min="5" max="5" width="13.5703125" customWidth="1"/>
    <col min="6" max="6" width="12.85546875" customWidth="1"/>
    <col min="7" max="7" width="12.5703125" bestFit="1"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91</v>
      </c>
      <c r="B6" s="55"/>
      <c r="C6" s="55"/>
      <c r="D6" s="20" t="e">
        <f>AVERAGE(B6:C6)</f>
        <v>#DIV/0!</v>
      </c>
      <c r="E6" s="18"/>
      <c r="F6" s="18"/>
      <c r="G6" s="35"/>
      <c r="H6" s="18"/>
      <c r="I6" s="18" t="s">
        <v>86</v>
      </c>
      <c r="J6" s="18"/>
      <c r="K6" s="38"/>
      <c r="L6" s="38"/>
      <c r="M6" s="38"/>
      <c r="N6" s="38"/>
      <c r="O6" s="38"/>
      <c r="P6" s="38"/>
      <c r="Q6" s="38"/>
      <c r="R6" s="38"/>
      <c r="S6" s="38"/>
      <c r="T6" s="38"/>
      <c r="U6" s="38"/>
    </row>
    <row r="7" spans="1:21" ht="15.75">
      <c r="A7" s="18" t="s">
        <v>92</v>
      </c>
      <c r="B7" s="64"/>
      <c r="C7" s="64"/>
      <c r="D7" s="39" t="e">
        <f t="shared" ref="D7" si="0">AVERAGE(B7:C7)</f>
        <v>#DIV/0!</v>
      </c>
      <c r="E7" s="18"/>
      <c r="F7" s="18"/>
      <c r="G7" s="18"/>
      <c r="H7" s="18"/>
      <c r="I7" s="61"/>
      <c r="J7" s="61"/>
      <c r="K7" s="38"/>
      <c r="L7" s="38"/>
      <c r="M7" s="38"/>
      <c r="N7" s="38"/>
      <c r="O7" s="38"/>
      <c r="P7" s="38"/>
      <c r="Q7" s="38"/>
      <c r="R7" s="38"/>
      <c r="S7" s="38"/>
      <c r="T7" s="38"/>
      <c r="U7" s="38"/>
    </row>
    <row r="8" spans="1:21" ht="15.75">
      <c r="A8" s="18"/>
      <c r="B8" s="42"/>
      <c r="C8" s="42"/>
      <c r="D8" s="44"/>
      <c r="E8" s="18"/>
      <c r="F8" s="18" t="s">
        <v>80</v>
      </c>
      <c r="G8" s="36" t="e">
        <f>(0.11077*D10)-(0.17666*D4)+(0.14354*B4)+51.03301</f>
        <v>#DIV/0!</v>
      </c>
      <c r="H8" s="18"/>
      <c r="I8" s="61"/>
      <c r="J8" s="61"/>
      <c r="K8" s="38"/>
      <c r="L8" s="38"/>
      <c r="M8" s="38"/>
      <c r="N8" s="38"/>
      <c r="O8" s="38"/>
      <c r="P8" s="38"/>
      <c r="Q8" s="38"/>
      <c r="R8" s="38"/>
      <c r="S8" s="38"/>
      <c r="T8" s="38"/>
      <c r="U8" s="38"/>
    </row>
    <row r="9" spans="1:21" ht="15.75">
      <c r="A9" s="18"/>
      <c r="B9" s="40"/>
      <c r="C9" s="40"/>
      <c r="D9" s="41"/>
      <c r="E9" s="18"/>
      <c r="F9" s="18" t="s">
        <v>81</v>
      </c>
      <c r="G9" s="36" t="e">
        <f>(B4/100)*G8</f>
        <v>#DIV/0!</v>
      </c>
      <c r="H9" s="18"/>
      <c r="I9" s="61"/>
      <c r="J9" s="61"/>
      <c r="K9" s="38"/>
      <c r="L9" s="38"/>
      <c r="M9" s="38"/>
      <c r="N9" s="38"/>
      <c r="O9" s="38"/>
      <c r="P9" s="38"/>
      <c r="Q9" s="38"/>
      <c r="R9" s="38"/>
      <c r="S9" s="38"/>
      <c r="T9" s="38"/>
      <c r="U9" s="38"/>
    </row>
    <row r="10" spans="1:21" ht="15.75">
      <c r="A10" s="18" t="s">
        <v>93</v>
      </c>
      <c r="B10" s="40"/>
      <c r="C10" s="40"/>
      <c r="D10" s="43" t="e">
        <f>AVERAGE(D6:D7)</f>
        <v>#DIV/0!</v>
      </c>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85546875" customWidth="1"/>
    <col min="3" max="3" width="11.42578125" customWidth="1"/>
    <col min="4" max="4" width="12.85546875" customWidth="1"/>
    <col min="5" max="5" width="13.5703125" customWidth="1"/>
    <col min="6" max="6" width="12.85546875" customWidth="1"/>
    <col min="7" max="7" width="12.5703125" bestFit="1"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91</v>
      </c>
      <c r="B6" s="55"/>
      <c r="C6" s="55"/>
      <c r="D6" s="20" t="e">
        <f>AVERAGE(B6:C6)</f>
        <v>#DIV/0!</v>
      </c>
      <c r="E6" s="18"/>
      <c r="F6" s="18"/>
      <c r="G6" s="35"/>
      <c r="H6" s="18"/>
      <c r="I6" s="18" t="s">
        <v>86</v>
      </c>
      <c r="J6" s="18"/>
      <c r="K6" s="38"/>
      <c r="L6" s="38"/>
      <c r="M6" s="38"/>
      <c r="N6" s="38"/>
      <c r="O6" s="38"/>
      <c r="P6" s="38"/>
      <c r="Q6" s="38"/>
      <c r="R6" s="38"/>
      <c r="S6" s="38"/>
      <c r="T6" s="38"/>
      <c r="U6" s="38"/>
    </row>
    <row r="7" spans="1:21" ht="15.75">
      <c r="A7" s="18" t="s">
        <v>92</v>
      </c>
      <c r="B7" s="64"/>
      <c r="C7" s="64"/>
      <c r="D7" s="39" t="e">
        <f t="shared" ref="D7" si="0">AVERAGE(B7:C7)</f>
        <v>#DIV/0!</v>
      </c>
      <c r="E7" s="18"/>
      <c r="F7" s="18"/>
      <c r="G7" s="18"/>
      <c r="H7" s="18"/>
      <c r="I7" s="61"/>
      <c r="J7" s="61"/>
      <c r="K7" s="38"/>
      <c r="L7" s="38"/>
      <c r="M7" s="38"/>
      <c r="N7" s="38"/>
      <c r="O7" s="38"/>
      <c r="P7" s="38"/>
      <c r="Q7" s="38"/>
      <c r="R7" s="38"/>
      <c r="S7" s="38"/>
      <c r="T7" s="38"/>
      <c r="U7" s="38"/>
    </row>
    <row r="8" spans="1:21" ht="15.75">
      <c r="A8" s="18"/>
      <c r="B8" s="42"/>
      <c r="C8" s="42"/>
      <c r="D8" s="44"/>
      <c r="E8" s="18"/>
      <c r="F8" s="18" t="s">
        <v>80</v>
      </c>
      <c r="G8" s="36" t="e">
        <f>(0.31457*D10)-(0.10969*B4)+10.8336</f>
        <v>#DIV/0!</v>
      </c>
      <c r="H8" s="18"/>
      <c r="I8" s="61"/>
      <c r="J8" s="61"/>
      <c r="K8" s="38"/>
      <c r="L8" s="38"/>
      <c r="M8" s="38"/>
      <c r="N8" s="38"/>
      <c r="O8" s="38"/>
      <c r="P8" s="38"/>
      <c r="Q8" s="38"/>
      <c r="R8" s="38"/>
      <c r="S8" s="38"/>
      <c r="T8" s="38"/>
      <c r="U8" s="38"/>
    </row>
    <row r="9" spans="1:21" ht="15.75">
      <c r="A9" s="18"/>
      <c r="B9" s="40"/>
      <c r="C9" s="40"/>
      <c r="D9" s="41"/>
      <c r="E9" s="18"/>
      <c r="F9" s="18" t="s">
        <v>81</v>
      </c>
      <c r="G9" s="36" t="e">
        <f>(B4/100)*G8</f>
        <v>#DIV/0!</v>
      </c>
      <c r="H9" s="18"/>
      <c r="I9" s="61"/>
      <c r="J9" s="61"/>
      <c r="K9" s="38"/>
      <c r="L9" s="38"/>
      <c r="M9" s="38"/>
      <c r="N9" s="38"/>
      <c r="O9" s="38"/>
      <c r="P9" s="38"/>
      <c r="Q9" s="38"/>
      <c r="R9" s="38"/>
      <c r="S9" s="38"/>
      <c r="T9" s="38"/>
      <c r="U9" s="38"/>
    </row>
    <row r="10" spans="1:21" ht="15.75">
      <c r="A10" s="18" t="s">
        <v>93</v>
      </c>
      <c r="B10" s="40"/>
      <c r="C10" s="40"/>
      <c r="D10" s="43" t="e">
        <f>AVERAGE(D6:D7)</f>
        <v>#DIV/0!</v>
      </c>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((524/G6)-482)</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((485/G6)-439)</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((486/G6)-439)</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((497/G6)-452)</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((481/G6)-434)</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((476/G6)-428)</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((495/G6)-450)</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((497/G6)-452)</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X44"/>
  <sheetViews>
    <sheetView showGridLines="0" showRowColHeaders="0" workbookViewId="0">
      <selection activeCell="D20" sqref="D20"/>
    </sheetView>
  </sheetViews>
  <sheetFormatPr baseColWidth="10" defaultRowHeight="15"/>
  <cols>
    <col min="9" max="9" width="2.85546875" customWidth="1"/>
    <col min="10" max="10" width="19.7109375" customWidth="1"/>
    <col min="14" max="14" width="11.42578125"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c r="A2" s="1"/>
      <c r="B2" s="1"/>
      <c r="C2" s="1"/>
      <c r="D2" s="1"/>
      <c r="E2" s="1"/>
      <c r="F2" s="1"/>
      <c r="G2" s="1"/>
      <c r="H2" s="1"/>
      <c r="I2" s="1"/>
      <c r="J2" s="1"/>
      <c r="K2" s="1"/>
      <c r="L2" s="1"/>
      <c r="M2" s="1"/>
      <c r="N2" s="1"/>
      <c r="O2" s="1"/>
      <c r="P2" s="1"/>
      <c r="Q2" s="1"/>
      <c r="R2" s="1"/>
      <c r="S2" s="1"/>
      <c r="T2" s="1"/>
      <c r="U2" s="1"/>
      <c r="V2" s="1"/>
      <c r="W2" s="1"/>
      <c r="X2" s="1"/>
    </row>
    <row r="3" spans="1:24">
      <c r="A3" s="1"/>
      <c r="B3" s="1"/>
      <c r="C3" s="1"/>
      <c r="D3" s="1"/>
      <c r="E3" s="1"/>
      <c r="F3" s="1"/>
      <c r="G3" s="1"/>
      <c r="H3" s="1"/>
      <c r="I3" s="1"/>
      <c r="J3" s="1"/>
      <c r="K3" s="1"/>
      <c r="L3" s="1"/>
      <c r="M3" s="1"/>
      <c r="N3" s="1"/>
      <c r="O3" s="1"/>
      <c r="P3" s="1"/>
      <c r="Q3" s="1"/>
      <c r="R3" s="1"/>
      <c r="S3" s="1"/>
      <c r="T3" s="1"/>
      <c r="U3" s="1"/>
      <c r="V3" s="1"/>
      <c r="W3" s="1"/>
      <c r="X3" s="1"/>
    </row>
    <row r="4" spans="1:24" ht="104.25">
      <c r="A4" s="1"/>
      <c r="B4" s="2" t="s">
        <v>12</v>
      </c>
      <c r="C4" s="1"/>
      <c r="D4" s="1"/>
      <c r="E4" s="1"/>
      <c r="F4" s="1"/>
      <c r="G4" s="1"/>
      <c r="H4" s="1"/>
      <c r="I4" s="1"/>
      <c r="J4" s="11" t="s">
        <v>22</v>
      </c>
      <c r="K4" s="11" t="s">
        <v>23</v>
      </c>
      <c r="L4" s="15" t="s">
        <v>24</v>
      </c>
      <c r="M4" s="11" t="s">
        <v>25</v>
      </c>
      <c r="N4" s="1"/>
      <c r="O4" s="1"/>
      <c r="P4" s="1"/>
      <c r="Q4" s="1"/>
      <c r="R4" s="1"/>
      <c r="S4" s="1"/>
      <c r="T4" s="1"/>
      <c r="U4" s="1"/>
      <c r="V4" s="1"/>
      <c r="W4" s="1"/>
      <c r="X4" s="1"/>
    </row>
    <row r="5" spans="1:24" ht="15.75">
      <c r="A5" s="1"/>
      <c r="B5" s="1"/>
      <c r="C5" s="1"/>
      <c r="D5" s="1"/>
      <c r="E5" s="1"/>
      <c r="F5" s="1"/>
      <c r="G5" s="1"/>
      <c r="H5" s="1"/>
      <c r="I5" s="1"/>
      <c r="J5" s="13" t="s">
        <v>26</v>
      </c>
      <c r="K5" s="9" t="s">
        <v>27</v>
      </c>
      <c r="L5" s="16" t="s">
        <v>28</v>
      </c>
      <c r="M5" s="9" t="s">
        <v>94</v>
      </c>
      <c r="N5" s="10"/>
      <c r="O5" s="1"/>
      <c r="P5" s="1"/>
      <c r="Q5" s="1"/>
      <c r="R5" s="1"/>
      <c r="S5" s="1"/>
      <c r="T5" s="1"/>
      <c r="U5" s="1"/>
      <c r="V5" s="1"/>
      <c r="W5" s="1"/>
      <c r="X5" s="1"/>
    </row>
    <row r="6" spans="1:24" ht="15.75">
      <c r="A6" s="1"/>
      <c r="B6" s="9" t="s">
        <v>14</v>
      </c>
      <c r="C6" s="1"/>
      <c r="D6" s="1"/>
      <c r="E6" s="1"/>
      <c r="F6" s="1"/>
      <c r="G6" s="1"/>
      <c r="H6" s="1"/>
      <c r="I6" s="1"/>
      <c r="J6" s="13" t="s">
        <v>26</v>
      </c>
      <c r="K6" s="9" t="s">
        <v>30</v>
      </c>
      <c r="L6" s="16" t="s">
        <v>31</v>
      </c>
      <c r="M6" s="9" t="s">
        <v>94</v>
      </c>
      <c r="N6" s="10"/>
      <c r="O6" s="1"/>
      <c r="P6" s="1"/>
      <c r="Q6" s="1"/>
      <c r="R6" s="1"/>
      <c r="S6" s="1"/>
      <c r="T6" s="1"/>
      <c r="U6" s="1"/>
      <c r="V6" s="1"/>
      <c r="W6" s="1"/>
      <c r="X6" s="1"/>
    </row>
    <row r="7" spans="1:24" ht="15.75">
      <c r="A7" s="1"/>
      <c r="B7" s="9" t="s">
        <v>15</v>
      </c>
      <c r="C7" s="1"/>
      <c r="D7" s="1"/>
      <c r="E7" s="1"/>
      <c r="F7" s="1"/>
      <c r="G7" s="1"/>
      <c r="H7" s="1"/>
      <c r="I7" s="1"/>
      <c r="J7" s="13" t="s">
        <v>33</v>
      </c>
      <c r="K7" s="9" t="s">
        <v>27</v>
      </c>
      <c r="L7" s="16" t="s">
        <v>34</v>
      </c>
      <c r="M7" s="9" t="s">
        <v>29</v>
      </c>
      <c r="N7" s="10"/>
      <c r="O7" s="1"/>
      <c r="P7" s="1"/>
      <c r="Q7" s="1"/>
      <c r="R7" s="1"/>
      <c r="S7" s="1"/>
      <c r="T7" s="1"/>
      <c r="U7" s="1"/>
      <c r="V7" s="1"/>
      <c r="W7" s="1"/>
      <c r="X7" s="1"/>
    </row>
    <row r="8" spans="1:24" ht="15.75">
      <c r="A8" s="1"/>
      <c r="B8" s="9" t="s">
        <v>16</v>
      </c>
      <c r="C8" s="1"/>
      <c r="D8" s="1"/>
      <c r="E8" s="1"/>
      <c r="F8" s="1"/>
      <c r="G8" s="1"/>
      <c r="H8" s="1"/>
      <c r="I8" s="1"/>
      <c r="J8" s="13" t="s">
        <v>33</v>
      </c>
      <c r="K8" s="9" t="s">
        <v>35</v>
      </c>
      <c r="L8" s="16" t="s">
        <v>31</v>
      </c>
      <c r="M8" s="9" t="s">
        <v>32</v>
      </c>
      <c r="N8" s="10"/>
      <c r="O8" s="1"/>
      <c r="P8" s="1"/>
      <c r="Q8" s="1"/>
      <c r="R8" s="1"/>
      <c r="S8" s="1"/>
      <c r="T8" s="1"/>
      <c r="U8" s="1"/>
      <c r="V8" s="1"/>
      <c r="W8" s="1"/>
      <c r="X8" s="1"/>
    </row>
    <row r="9" spans="1:24" ht="15.75">
      <c r="A9" s="1"/>
      <c r="B9" s="9"/>
      <c r="C9" s="1"/>
      <c r="D9" s="1"/>
      <c r="E9" s="1"/>
      <c r="F9" s="1"/>
      <c r="G9" s="1"/>
      <c r="H9" s="1"/>
      <c r="I9" s="1"/>
      <c r="J9" s="13" t="s">
        <v>36</v>
      </c>
      <c r="K9" s="9" t="s">
        <v>37</v>
      </c>
      <c r="L9" s="17" t="s">
        <v>38</v>
      </c>
      <c r="M9" s="9" t="s">
        <v>40</v>
      </c>
      <c r="N9" s="10"/>
      <c r="O9" s="1"/>
      <c r="P9" s="1"/>
      <c r="Q9" s="1"/>
      <c r="R9" s="1"/>
      <c r="S9" s="1"/>
      <c r="T9" s="1"/>
      <c r="U9" s="1"/>
      <c r="V9" s="1"/>
      <c r="W9" s="1"/>
      <c r="X9" s="1"/>
    </row>
    <row r="10" spans="1:24" ht="15.75">
      <c r="A10" s="1"/>
      <c r="B10" s="9" t="s">
        <v>19</v>
      </c>
      <c r="C10" s="1"/>
      <c r="D10" s="1"/>
      <c r="E10" s="1"/>
      <c r="F10" s="1"/>
      <c r="G10" s="1"/>
      <c r="H10" s="1"/>
      <c r="I10" s="1"/>
      <c r="J10" s="13" t="s">
        <v>36</v>
      </c>
      <c r="K10" s="9" t="s">
        <v>39</v>
      </c>
      <c r="L10" s="17" t="s">
        <v>38</v>
      </c>
      <c r="M10" s="9" t="s">
        <v>40</v>
      </c>
      <c r="N10" s="10"/>
      <c r="O10" s="1"/>
      <c r="P10" s="1"/>
      <c r="Q10" s="1"/>
      <c r="R10" s="1"/>
      <c r="S10" s="1"/>
      <c r="T10" s="1"/>
      <c r="U10" s="1"/>
      <c r="V10" s="1"/>
      <c r="W10" s="1"/>
      <c r="X10" s="1"/>
    </row>
    <row r="11" spans="1:24" ht="15.75">
      <c r="A11" s="1"/>
      <c r="B11" s="9" t="s">
        <v>17</v>
      </c>
      <c r="C11" s="1"/>
      <c r="D11" s="1"/>
      <c r="E11" s="1"/>
      <c r="F11" s="1"/>
      <c r="G11" s="1"/>
      <c r="H11" s="1"/>
      <c r="I11" s="1"/>
      <c r="J11" s="13" t="s">
        <v>41</v>
      </c>
      <c r="K11" s="9" t="s">
        <v>27</v>
      </c>
      <c r="L11" s="17" t="s">
        <v>28</v>
      </c>
      <c r="M11" s="9" t="s">
        <v>29</v>
      </c>
      <c r="N11" s="10"/>
      <c r="O11" s="1"/>
      <c r="P11" s="1"/>
      <c r="Q11" s="1"/>
      <c r="R11" s="1"/>
      <c r="S11" s="1"/>
      <c r="T11" s="1"/>
      <c r="U11" s="1"/>
      <c r="V11" s="1"/>
      <c r="W11" s="1"/>
      <c r="X11" s="1"/>
    </row>
    <row r="12" spans="1:24" ht="15.75">
      <c r="A12" s="1"/>
      <c r="B12" s="9" t="s">
        <v>18</v>
      </c>
      <c r="C12" s="1"/>
      <c r="D12" s="1"/>
      <c r="E12" s="1"/>
      <c r="F12" s="1"/>
      <c r="G12" s="1"/>
      <c r="H12" s="1"/>
      <c r="I12" s="1"/>
      <c r="J12" s="13" t="s">
        <v>42</v>
      </c>
      <c r="K12" s="9" t="s">
        <v>27</v>
      </c>
      <c r="L12" s="17" t="s">
        <v>44</v>
      </c>
      <c r="M12" s="9" t="s">
        <v>45</v>
      </c>
      <c r="N12" s="10"/>
      <c r="O12" s="1"/>
      <c r="P12" s="1"/>
      <c r="Q12" s="1"/>
      <c r="R12" s="1"/>
      <c r="S12" s="1"/>
      <c r="T12" s="1"/>
      <c r="U12" s="1"/>
      <c r="V12" s="1"/>
      <c r="W12" s="1"/>
      <c r="X12" s="1"/>
    </row>
    <row r="13" spans="1:24" ht="15.75">
      <c r="A13" s="1"/>
      <c r="B13" s="9"/>
      <c r="C13" s="1"/>
      <c r="D13" s="1"/>
      <c r="E13" s="1"/>
      <c r="F13" s="1"/>
      <c r="G13" s="1"/>
      <c r="H13" s="1"/>
      <c r="I13" s="1"/>
      <c r="J13" s="13" t="s">
        <v>42</v>
      </c>
      <c r="K13" s="9" t="s">
        <v>30</v>
      </c>
      <c r="L13" s="17" t="s">
        <v>43</v>
      </c>
      <c r="M13" s="9" t="s">
        <v>45</v>
      </c>
      <c r="N13" s="10"/>
      <c r="O13" s="1"/>
      <c r="P13" s="1"/>
      <c r="Q13" s="1"/>
      <c r="R13" s="1"/>
      <c r="S13" s="1"/>
      <c r="T13" s="1"/>
      <c r="U13" s="1"/>
      <c r="V13" s="1"/>
      <c r="W13" s="1"/>
      <c r="X13" s="1"/>
    </row>
    <row r="14" spans="1:24" ht="15.75">
      <c r="A14" s="1"/>
      <c r="B14" s="9" t="s">
        <v>20</v>
      </c>
      <c r="C14" s="1"/>
      <c r="D14" s="1"/>
      <c r="E14" s="1"/>
      <c r="F14" s="1"/>
      <c r="G14" s="1"/>
      <c r="H14" s="1"/>
      <c r="I14" s="1"/>
      <c r="J14" s="13" t="s">
        <v>46</v>
      </c>
      <c r="K14" s="9" t="s">
        <v>27</v>
      </c>
      <c r="L14" s="17" t="s">
        <v>47</v>
      </c>
      <c r="M14" s="9" t="s">
        <v>62</v>
      </c>
      <c r="N14" s="10"/>
      <c r="O14" s="10"/>
      <c r="P14" s="1"/>
      <c r="Q14" s="1"/>
      <c r="R14" s="1"/>
      <c r="S14" s="1"/>
      <c r="T14" s="1"/>
      <c r="U14" s="1"/>
      <c r="V14" s="1"/>
      <c r="W14" s="1"/>
      <c r="X14" s="1"/>
    </row>
    <row r="15" spans="1:24" ht="15.75">
      <c r="A15" s="1"/>
      <c r="B15" s="9" t="s">
        <v>21</v>
      </c>
      <c r="C15" s="1"/>
      <c r="D15" s="1"/>
      <c r="E15" s="1"/>
      <c r="F15" s="1"/>
      <c r="G15" s="1"/>
      <c r="H15" s="1"/>
      <c r="I15" s="1"/>
      <c r="J15" s="13" t="s">
        <v>46</v>
      </c>
      <c r="K15" s="9" t="s">
        <v>27</v>
      </c>
      <c r="L15" s="17" t="s">
        <v>48</v>
      </c>
      <c r="M15" s="9"/>
      <c r="N15" s="10"/>
      <c r="O15" s="10"/>
      <c r="P15" s="1"/>
      <c r="Q15" s="1"/>
      <c r="R15" s="1"/>
      <c r="S15" s="1"/>
      <c r="T15" s="1"/>
      <c r="U15" s="1"/>
      <c r="V15" s="1"/>
      <c r="W15" s="1"/>
      <c r="X15" s="1"/>
    </row>
    <row r="16" spans="1:24" ht="16.5">
      <c r="A16" s="1"/>
      <c r="B16" s="9"/>
      <c r="C16" s="1"/>
      <c r="D16" s="1"/>
      <c r="E16" s="1"/>
      <c r="F16" s="1"/>
      <c r="G16" s="1"/>
      <c r="H16" s="1"/>
      <c r="I16" s="1"/>
      <c r="J16" s="13" t="s">
        <v>46</v>
      </c>
      <c r="K16" s="9" t="s">
        <v>30</v>
      </c>
      <c r="L16" s="17" t="s">
        <v>49</v>
      </c>
      <c r="M16" s="13"/>
      <c r="N16" s="10"/>
      <c r="O16" s="12"/>
      <c r="P16" s="8"/>
      <c r="Q16" s="1"/>
      <c r="R16" s="1"/>
      <c r="S16" s="1"/>
      <c r="T16" s="1"/>
      <c r="U16" s="1"/>
      <c r="V16" s="1"/>
      <c r="W16" s="1"/>
      <c r="X16" s="1"/>
    </row>
    <row r="17" spans="1:24" ht="15.75">
      <c r="A17" s="1"/>
      <c r="B17" s="1"/>
      <c r="C17" s="1"/>
      <c r="D17" s="1"/>
      <c r="E17" s="1"/>
      <c r="F17" s="1"/>
      <c r="G17" s="1"/>
      <c r="H17" s="1"/>
      <c r="I17" s="1"/>
      <c r="J17" s="13" t="s">
        <v>50</v>
      </c>
      <c r="K17" s="9" t="s">
        <v>27</v>
      </c>
      <c r="L17" s="17" t="s">
        <v>51</v>
      </c>
      <c r="M17" s="9"/>
      <c r="N17" s="10"/>
      <c r="O17" s="10"/>
      <c r="P17" s="1"/>
      <c r="Q17" s="1"/>
      <c r="R17" s="1"/>
      <c r="S17" s="1"/>
      <c r="T17" s="1"/>
      <c r="U17" s="1"/>
      <c r="V17" s="1"/>
      <c r="W17" s="1"/>
      <c r="X17" s="1"/>
    </row>
    <row r="18" spans="1:24" ht="15.75">
      <c r="A18" s="1"/>
      <c r="B18" s="1"/>
      <c r="C18" s="1"/>
      <c r="D18" s="1"/>
      <c r="E18" s="1"/>
      <c r="F18" s="1"/>
      <c r="G18" s="1"/>
      <c r="H18" s="1"/>
      <c r="I18" s="3"/>
      <c r="J18" s="13" t="s">
        <v>50</v>
      </c>
      <c r="K18" s="14" t="s">
        <v>30</v>
      </c>
      <c r="L18" s="17" t="s">
        <v>52</v>
      </c>
      <c r="M18" s="9"/>
      <c r="N18" s="10"/>
      <c r="O18" s="10"/>
      <c r="P18" s="1"/>
      <c r="Q18" s="1"/>
      <c r="R18" s="1"/>
      <c r="S18" s="1"/>
      <c r="T18" s="1"/>
      <c r="U18" s="1"/>
      <c r="V18" s="1"/>
      <c r="W18" s="1"/>
      <c r="X18" s="1"/>
    </row>
    <row r="19" spans="1:24" ht="15.75">
      <c r="A19" s="1"/>
      <c r="B19" s="1"/>
      <c r="C19" s="1"/>
      <c r="D19" s="1"/>
      <c r="E19" s="1"/>
      <c r="F19" s="1"/>
      <c r="G19" s="1"/>
      <c r="H19" s="1"/>
      <c r="I19" s="3"/>
      <c r="J19" s="13" t="s">
        <v>53</v>
      </c>
      <c r="K19" s="9" t="s">
        <v>27</v>
      </c>
      <c r="L19" s="17" t="s">
        <v>54</v>
      </c>
      <c r="M19" s="9"/>
      <c r="N19" s="10"/>
      <c r="O19" s="10"/>
      <c r="P19" s="1"/>
      <c r="Q19" s="1"/>
      <c r="R19" s="1"/>
      <c r="S19" s="1"/>
      <c r="T19" s="1"/>
      <c r="U19" s="1"/>
      <c r="V19" s="1"/>
      <c r="W19" s="1"/>
      <c r="X19" s="1"/>
    </row>
    <row r="20" spans="1:24" ht="15.75">
      <c r="A20" s="1"/>
      <c r="B20" s="1"/>
      <c r="C20" s="1"/>
      <c r="D20" s="1"/>
      <c r="E20" s="1"/>
      <c r="F20" s="1"/>
      <c r="G20" s="1"/>
      <c r="H20" s="1"/>
      <c r="I20" s="1"/>
      <c r="J20" s="13" t="s">
        <v>53</v>
      </c>
      <c r="K20" s="9" t="s">
        <v>27</v>
      </c>
      <c r="L20" s="17" t="s">
        <v>55</v>
      </c>
      <c r="M20" s="9"/>
      <c r="N20" s="10"/>
      <c r="O20" s="10"/>
      <c r="P20" s="1"/>
      <c r="Q20" s="1"/>
      <c r="R20" s="1"/>
      <c r="S20" s="1"/>
      <c r="T20" s="1"/>
      <c r="U20" s="1"/>
      <c r="V20" s="1"/>
      <c r="W20" s="1"/>
      <c r="X20" s="1"/>
    </row>
    <row r="21" spans="1:24" ht="15.75">
      <c r="A21" s="1"/>
      <c r="B21" s="1"/>
      <c r="C21" s="1"/>
      <c r="D21" s="1"/>
      <c r="E21" s="1"/>
      <c r="F21" s="1"/>
      <c r="G21" s="1"/>
      <c r="H21" s="1"/>
      <c r="I21" s="1"/>
      <c r="J21" s="13" t="s">
        <v>53</v>
      </c>
      <c r="K21" s="9" t="s">
        <v>30</v>
      </c>
      <c r="L21" s="17" t="s">
        <v>54</v>
      </c>
      <c r="M21" s="9"/>
      <c r="N21" s="10"/>
      <c r="O21" s="10"/>
      <c r="P21" s="1"/>
      <c r="Q21" s="1"/>
      <c r="R21" s="1"/>
      <c r="S21" s="1"/>
      <c r="T21" s="1"/>
      <c r="U21" s="1"/>
      <c r="V21" s="1"/>
      <c r="W21" s="1"/>
      <c r="X21" s="1"/>
    </row>
    <row r="22" spans="1:24" ht="15.75">
      <c r="A22" s="1"/>
      <c r="B22" s="1"/>
      <c r="C22" s="1"/>
      <c r="D22" s="1"/>
      <c r="E22" s="1"/>
      <c r="F22" s="1"/>
      <c r="G22" s="1"/>
      <c r="H22" s="1"/>
      <c r="I22" s="1"/>
      <c r="J22" s="13" t="s">
        <v>53</v>
      </c>
      <c r="K22" s="9" t="s">
        <v>30</v>
      </c>
      <c r="L22" s="17" t="s">
        <v>55</v>
      </c>
      <c r="M22" s="9"/>
      <c r="N22" s="10"/>
      <c r="O22" s="10"/>
      <c r="P22" s="1"/>
      <c r="Q22" s="1"/>
      <c r="R22" s="1"/>
      <c r="S22" s="1"/>
      <c r="T22" s="1"/>
      <c r="U22" s="1"/>
      <c r="V22" s="1"/>
      <c r="W22" s="1"/>
      <c r="X22" s="1"/>
    </row>
    <row r="23" spans="1:24" ht="15.75">
      <c r="A23" s="1"/>
      <c r="B23" s="1"/>
      <c r="C23" s="1"/>
      <c r="D23" s="1"/>
      <c r="E23" s="1"/>
      <c r="F23" s="1"/>
      <c r="G23" s="1"/>
      <c r="H23" s="1"/>
      <c r="I23" s="1"/>
      <c r="J23" s="13" t="s">
        <v>56</v>
      </c>
      <c r="K23" s="9" t="s">
        <v>27</v>
      </c>
      <c r="L23" s="17" t="s">
        <v>59</v>
      </c>
      <c r="M23" s="9"/>
      <c r="N23" s="10"/>
      <c r="O23" s="10"/>
      <c r="P23" s="1"/>
      <c r="Q23" s="1"/>
      <c r="R23" s="1"/>
      <c r="S23" s="1"/>
      <c r="T23" s="1"/>
      <c r="U23" s="1"/>
      <c r="V23" s="1"/>
      <c r="W23" s="1"/>
      <c r="X23" s="1"/>
    </row>
    <row r="24" spans="1:24" ht="15.75">
      <c r="A24" s="1"/>
      <c r="B24" s="1"/>
      <c r="C24" s="1"/>
      <c r="D24" s="1"/>
      <c r="E24" s="1"/>
      <c r="F24" s="1"/>
      <c r="G24" s="1"/>
      <c r="H24" s="1"/>
      <c r="I24" s="1"/>
      <c r="J24" s="13" t="s">
        <v>56</v>
      </c>
      <c r="K24" s="9" t="s">
        <v>30</v>
      </c>
      <c r="L24" s="17" t="s">
        <v>60</v>
      </c>
      <c r="M24" s="9"/>
      <c r="N24" s="10"/>
      <c r="O24" s="10"/>
      <c r="P24" s="1"/>
      <c r="Q24" s="1"/>
      <c r="R24" s="1"/>
      <c r="S24" s="1"/>
      <c r="T24" s="1"/>
      <c r="U24" s="1"/>
      <c r="V24" s="1"/>
      <c r="W24" s="1"/>
      <c r="X24" s="1"/>
    </row>
    <row r="25" spans="1:24" ht="15.75">
      <c r="A25" s="1"/>
      <c r="B25" s="1"/>
      <c r="C25" s="1"/>
      <c r="D25" s="1"/>
      <c r="E25" s="1"/>
      <c r="F25" s="1"/>
      <c r="G25" s="1"/>
      <c r="H25" s="1"/>
      <c r="I25" s="1"/>
      <c r="J25" s="13" t="s">
        <v>57</v>
      </c>
      <c r="K25" s="9" t="s">
        <v>27</v>
      </c>
      <c r="L25" s="16">
        <v>21</v>
      </c>
      <c r="M25" s="9"/>
      <c r="N25" s="9"/>
      <c r="O25" s="9"/>
      <c r="P25" s="1"/>
      <c r="Q25" s="1"/>
      <c r="R25" s="1"/>
      <c r="S25" s="1"/>
      <c r="T25" s="1"/>
      <c r="U25" s="1"/>
      <c r="V25" s="1"/>
      <c r="W25" s="1"/>
      <c r="X25" s="1"/>
    </row>
    <row r="26" spans="1:24" ht="15.75">
      <c r="A26" s="1"/>
      <c r="B26" s="1"/>
      <c r="C26" s="1"/>
      <c r="D26" s="1"/>
      <c r="E26" s="1"/>
      <c r="F26" s="1"/>
      <c r="G26" s="1"/>
      <c r="H26" s="1"/>
      <c r="I26" s="1"/>
      <c r="J26" s="13" t="s">
        <v>57</v>
      </c>
      <c r="K26" s="9" t="s">
        <v>30</v>
      </c>
      <c r="L26" s="16">
        <v>21</v>
      </c>
      <c r="M26" s="9"/>
      <c r="N26" s="9"/>
      <c r="O26" s="9"/>
      <c r="P26" s="1"/>
      <c r="Q26" s="1"/>
      <c r="R26" s="1"/>
      <c r="S26" s="1"/>
      <c r="T26" s="1"/>
      <c r="U26" s="1"/>
      <c r="V26" s="1"/>
      <c r="W26" s="1"/>
      <c r="X26" s="1"/>
    </row>
    <row r="27" spans="1:24" ht="15.75">
      <c r="A27" s="1"/>
      <c r="B27" s="1"/>
      <c r="C27" s="1"/>
      <c r="D27" s="1"/>
      <c r="E27" s="1"/>
      <c r="F27" s="1"/>
      <c r="G27" s="1"/>
      <c r="H27" s="1"/>
      <c r="I27" s="1"/>
      <c r="J27" s="13" t="s">
        <v>58</v>
      </c>
      <c r="K27" s="9" t="s">
        <v>27</v>
      </c>
      <c r="L27" s="16" t="s">
        <v>61</v>
      </c>
      <c r="M27" s="9"/>
      <c r="N27" s="9"/>
      <c r="O27" s="9"/>
      <c r="P27" s="1"/>
      <c r="Q27" s="1"/>
      <c r="R27" s="1"/>
      <c r="S27" s="1"/>
      <c r="T27" s="1"/>
      <c r="U27" s="1"/>
      <c r="V27" s="1"/>
      <c r="W27" s="1"/>
      <c r="X27" s="1"/>
    </row>
    <row r="28" spans="1:24" ht="15.75">
      <c r="A28" s="1"/>
      <c r="B28" s="1"/>
      <c r="C28" s="1"/>
      <c r="D28" s="1"/>
      <c r="E28" s="1"/>
      <c r="F28" s="1"/>
      <c r="G28" s="1"/>
      <c r="H28" s="1"/>
      <c r="I28" s="1"/>
      <c r="J28" s="13" t="s">
        <v>58</v>
      </c>
      <c r="K28" s="9" t="s">
        <v>30</v>
      </c>
      <c r="L28" s="16" t="s">
        <v>61</v>
      </c>
      <c r="M28" s="9"/>
      <c r="N28" s="9"/>
      <c r="O28" s="9"/>
      <c r="P28" s="1"/>
      <c r="Q28" s="1"/>
      <c r="R28" s="1"/>
      <c r="S28" s="1"/>
      <c r="T28" s="1"/>
      <c r="U28" s="1"/>
      <c r="V28" s="1"/>
      <c r="W28" s="1"/>
      <c r="X28" s="1"/>
    </row>
    <row r="29" spans="1:24" ht="15.75">
      <c r="A29" s="1"/>
      <c r="B29" s="1"/>
      <c r="C29" s="1"/>
      <c r="D29" s="1"/>
      <c r="E29" s="1"/>
      <c r="F29" s="1"/>
      <c r="G29" s="1"/>
      <c r="H29" s="1"/>
      <c r="I29" s="1"/>
      <c r="J29" s="9"/>
      <c r="K29" s="9"/>
      <c r="L29" s="9"/>
      <c r="M29" s="9"/>
      <c r="N29" s="9"/>
      <c r="O29" s="9"/>
      <c r="P29" s="1"/>
      <c r="Q29" s="1"/>
      <c r="R29" s="1"/>
      <c r="S29" s="1"/>
      <c r="T29" s="1"/>
      <c r="U29" s="1"/>
      <c r="V29" s="1"/>
      <c r="W29" s="1"/>
      <c r="X29" s="1"/>
    </row>
    <row r="30" spans="1:24" ht="15.75">
      <c r="A30" s="1"/>
      <c r="B30" s="1"/>
      <c r="C30" s="1"/>
      <c r="D30" s="1"/>
      <c r="E30" s="1"/>
      <c r="F30" s="1"/>
      <c r="G30" s="1"/>
      <c r="H30" s="1"/>
      <c r="I30" s="1"/>
      <c r="J30" s="9"/>
      <c r="K30" s="9"/>
      <c r="L30" s="9"/>
      <c r="M30" s="9"/>
      <c r="N30" s="9"/>
      <c r="O30" s="9"/>
      <c r="P30" s="1"/>
      <c r="Q30" s="1"/>
      <c r="R30" s="1"/>
      <c r="S30" s="1"/>
      <c r="T30" s="1"/>
      <c r="U30" s="1"/>
      <c r="V30" s="1"/>
      <c r="W30" s="1"/>
      <c r="X30" s="1"/>
    </row>
    <row r="31" spans="1:24" ht="15.75">
      <c r="A31" s="1"/>
      <c r="B31" s="1"/>
      <c r="C31" s="1"/>
      <c r="D31" s="1"/>
      <c r="E31" s="1"/>
      <c r="F31" s="1"/>
      <c r="G31" s="1"/>
      <c r="H31" s="1"/>
      <c r="I31" s="1"/>
      <c r="J31" s="9"/>
      <c r="K31" s="9"/>
      <c r="L31" s="9"/>
      <c r="M31" s="9"/>
      <c r="N31" s="9"/>
      <c r="O31" s="9"/>
      <c r="P31" s="1"/>
      <c r="Q31" s="1"/>
      <c r="R31" s="1"/>
      <c r="S31" s="1"/>
      <c r="T31" s="1"/>
      <c r="U31" s="1"/>
      <c r="V31" s="1"/>
      <c r="W31" s="1"/>
      <c r="X31" s="1"/>
    </row>
    <row r="32" spans="1:24" ht="15.75">
      <c r="A32" s="1"/>
      <c r="B32" s="1"/>
      <c r="C32" s="1"/>
      <c r="D32" s="1"/>
      <c r="E32" s="1"/>
      <c r="F32" s="1"/>
      <c r="G32" s="1"/>
      <c r="H32" s="1"/>
      <c r="I32" s="1"/>
      <c r="J32" s="9"/>
      <c r="K32" s="9"/>
      <c r="L32" s="9"/>
      <c r="M32" s="9"/>
      <c r="N32" s="9"/>
      <c r="O32" s="9"/>
      <c r="P32" s="1"/>
      <c r="Q32" s="1"/>
      <c r="R32" s="1"/>
      <c r="S32" s="1"/>
      <c r="T32" s="1"/>
      <c r="U32" s="1"/>
      <c r="V32" s="1"/>
      <c r="W32" s="1"/>
      <c r="X32" s="1"/>
    </row>
    <row r="33" spans="1:24" ht="15.75">
      <c r="A33" s="1"/>
      <c r="B33" s="1"/>
      <c r="C33" s="1"/>
      <c r="D33" s="1"/>
      <c r="E33" s="1"/>
      <c r="F33" s="1"/>
      <c r="G33" s="1"/>
      <c r="H33" s="1"/>
      <c r="I33" s="1"/>
      <c r="J33" s="9"/>
      <c r="K33" s="9"/>
      <c r="L33" s="9"/>
      <c r="M33" s="9"/>
      <c r="N33" s="9"/>
      <c r="O33" s="9"/>
      <c r="P33" s="1"/>
      <c r="Q33" s="1"/>
      <c r="R33" s="1"/>
      <c r="S33" s="1"/>
      <c r="T33" s="1"/>
      <c r="U33" s="1"/>
      <c r="V33" s="1"/>
      <c r="W33" s="1"/>
      <c r="X33" s="1"/>
    </row>
    <row r="34" spans="1:24" ht="15.75">
      <c r="A34" s="1"/>
      <c r="B34" s="1"/>
      <c r="C34" s="1"/>
      <c r="D34" s="1"/>
      <c r="E34" s="1"/>
      <c r="F34" s="1"/>
      <c r="G34" s="1"/>
      <c r="H34" s="1"/>
      <c r="I34" s="1"/>
      <c r="J34" s="9"/>
      <c r="K34" s="9"/>
      <c r="L34" s="9"/>
      <c r="M34" s="9"/>
      <c r="N34" s="9"/>
      <c r="O34" s="9"/>
      <c r="P34" s="1"/>
      <c r="Q34" s="1"/>
      <c r="R34" s="1"/>
      <c r="S34" s="1"/>
      <c r="T34" s="1"/>
      <c r="U34" s="1"/>
      <c r="V34" s="1"/>
      <c r="W34" s="1"/>
      <c r="X34" s="1"/>
    </row>
    <row r="35" spans="1:24" ht="15.75">
      <c r="A35" s="1"/>
      <c r="B35" s="1"/>
      <c r="C35" s="1"/>
      <c r="D35" s="1"/>
      <c r="E35" s="1"/>
      <c r="F35" s="1"/>
      <c r="G35" s="1"/>
      <c r="H35" s="1"/>
      <c r="I35" s="1"/>
      <c r="J35" s="9"/>
      <c r="K35" s="9"/>
      <c r="L35" s="9"/>
      <c r="M35" s="9"/>
      <c r="N35" s="9"/>
      <c r="O35" s="9"/>
      <c r="P35" s="1"/>
      <c r="Q35" s="1"/>
      <c r="R35" s="1"/>
      <c r="S35" s="1"/>
      <c r="T35" s="1"/>
      <c r="U35" s="1"/>
      <c r="V35" s="1"/>
      <c r="W35" s="1"/>
      <c r="X35" s="1"/>
    </row>
    <row r="36" spans="1:24">
      <c r="A36" s="1"/>
      <c r="B36" s="1"/>
      <c r="C36" s="1"/>
      <c r="D36" s="1"/>
      <c r="E36" s="1"/>
      <c r="F36" s="1"/>
      <c r="G36" s="1"/>
      <c r="H36" s="1"/>
      <c r="I36" s="1"/>
      <c r="J36" s="1"/>
      <c r="K36" s="1"/>
      <c r="L36" s="1"/>
      <c r="M36" s="1"/>
      <c r="N36" s="1"/>
      <c r="O36" s="1"/>
      <c r="P36" s="1"/>
      <c r="Q36" s="1"/>
      <c r="R36" s="1"/>
      <c r="S36" s="1"/>
      <c r="T36" s="1"/>
      <c r="U36" s="1"/>
      <c r="V36" s="1"/>
      <c r="W36" s="1"/>
      <c r="X36" s="1"/>
    </row>
    <row r="37" spans="1:24">
      <c r="A37" s="1"/>
      <c r="B37" s="1"/>
      <c r="C37" s="1"/>
      <c r="D37" s="1"/>
      <c r="E37" s="1"/>
      <c r="F37" s="1"/>
      <c r="G37" s="1"/>
      <c r="H37" s="1"/>
      <c r="I37" s="1"/>
      <c r="J37" s="1"/>
      <c r="K37" s="1"/>
      <c r="L37" s="1"/>
      <c r="M37" s="1"/>
      <c r="N37" s="1"/>
      <c r="O37" s="1"/>
      <c r="P37" s="1"/>
      <c r="Q37" s="1"/>
      <c r="R37" s="1"/>
      <c r="S37" s="1"/>
      <c r="T37" s="1"/>
      <c r="U37" s="1"/>
      <c r="V37" s="1"/>
      <c r="W37" s="1"/>
      <c r="X37" s="1"/>
    </row>
    <row r="38" spans="1:24">
      <c r="A38" s="1"/>
      <c r="B38" s="1"/>
      <c r="C38" s="1"/>
      <c r="D38" s="1"/>
      <c r="E38" s="1"/>
      <c r="F38" s="1"/>
      <c r="G38" s="1"/>
      <c r="H38" s="1"/>
      <c r="I38" s="1"/>
      <c r="J38" s="1"/>
      <c r="K38" s="1"/>
      <c r="L38" s="1"/>
      <c r="M38" s="1"/>
      <c r="N38" s="1"/>
      <c r="O38" s="1"/>
      <c r="P38" s="1"/>
      <c r="Q38" s="1"/>
      <c r="R38" s="1"/>
      <c r="S38" s="1"/>
      <c r="T38" s="1"/>
      <c r="U38" s="1"/>
      <c r="V38" s="1"/>
      <c r="W38" s="1"/>
      <c r="X38" s="1"/>
    </row>
    <row r="39" spans="1:24">
      <c r="A39" s="1"/>
      <c r="B39" s="1"/>
      <c r="C39" s="1"/>
      <c r="D39" s="1"/>
      <c r="E39" s="1"/>
      <c r="F39" s="1"/>
      <c r="G39" s="1"/>
      <c r="H39" s="1"/>
      <c r="I39" s="1"/>
      <c r="J39" s="1"/>
      <c r="K39" s="1"/>
      <c r="L39" s="1"/>
      <c r="M39" s="1"/>
      <c r="N39" s="1"/>
      <c r="O39" s="1"/>
      <c r="P39" s="1"/>
      <c r="Q39" s="1"/>
      <c r="R39" s="1"/>
      <c r="S39" s="1"/>
      <c r="T39" s="1"/>
      <c r="U39" s="1"/>
      <c r="V39" s="1"/>
      <c r="W39" s="1"/>
      <c r="X39" s="1"/>
    </row>
    <row r="40" spans="1:24">
      <c r="A40" s="1"/>
      <c r="B40" s="1"/>
      <c r="C40" s="1"/>
      <c r="D40" s="1"/>
      <c r="E40" s="1"/>
      <c r="F40" s="1"/>
      <c r="G40" s="1"/>
      <c r="H40" s="1"/>
      <c r="I40" s="1"/>
      <c r="J40" s="1"/>
      <c r="K40" s="1"/>
      <c r="L40" s="1"/>
      <c r="M40" s="1"/>
      <c r="N40" s="1"/>
      <c r="O40" s="1"/>
      <c r="P40" s="1"/>
      <c r="Q40" s="1"/>
      <c r="R40" s="1"/>
      <c r="S40" s="1"/>
      <c r="T40" s="1"/>
      <c r="U40" s="1"/>
      <c r="V40" s="1"/>
      <c r="W40" s="1"/>
      <c r="X40" s="1"/>
    </row>
    <row r="41" spans="1:24">
      <c r="A41" s="1"/>
      <c r="B41" s="1"/>
      <c r="C41" s="1"/>
      <c r="D41" s="1"/>
      <c r="E41" s="1"/>
      <c r="F41" s="1"/>
      <c r="G41" s="1"/>
      <c r="H41" s="1"/>
      <c r="I41" s="1"/>
      <c r="J41" s="1"/>
      <c r="K41" s="1"/>
      <c r="L41" s="1"/>
      <c r="M41" s="1"/>
      <c r="N41" s="1"/>
      <c r="O41" s="1"/>
      <c r="P41" s="1"/>
      <c r="Q41" s="1"/>
      <c r="R41" s="1"/>
      <c r="S41" s="1"/>
      <c r="T41" s="1"/>
      <c r="U41" s="1"/>
      <c r="V41" s="1"/>
      <c r="W41" s="1"/>
      <c r="X41" s="1"/>
    </row>
    <row r="42" spans="1:24">
      <c r="A42" s="1"/>
      <c r="B42" s="1"/>
      <c r="C42" s="1"/>
      <c r="D42" s="1"/>
      <c r="E42" s="1"/>
      <c r="F42" s="1"/>
      <c r="G42" s="1"/>
      <c r="H42" s="1"/>
      <c r="I42" s="1"/>
      <c r="J42" s="1"/>
      <c r="K42" s="1"/>
      <c r="L42" s="1"/>
      <c r="M42" s="1"/>
      <c r="N42" s="1"/>
      <c r="O42" s="1"/>
      <c r="P42" s="1"/>
      <c r="Q42" s="1"/>
      <c r="R42" s="1"/>
      <c r="S42" s="1"/>
      <c r="T42" s="1"/>
      <c r="U42" s="1"/>
      <c r="V42" s="1"/>
      <c r="W42" s="1"/>
      <c r="X42" s="1"/>
    </row>
    <row r="43" spans="1:24">
      <c r="A43" s="1"/>
      <c r="B43" s="1"/>
      <c r="C43" s="1"/>
      <c r="D43" s="1"/>
      <c r="E43" s="1"/>
      <c r="F43" s="1"/>
      <c r="G43" s="1"/>
      <c r="H43" s="1"/>
      <c r="I43" s="1"/>
      <c r="J43" s="1"/>
      <c r="K43" s="1"/>
      <c r="L43" s="1"/>
      <c r="M43" s="1"/>
      <c r="N43" s="1"/>
      <c r="O43" s="1"/>
      <c r="P43" s="1"/>
      <c r="Q43" s="1"/>
      <c r="R43" s="1"/>
      <c r="S43" s="1"/>
      <c r="T43" s="1"/>
      <c r="U43" s="1"/>
      <c r="V43" s="1"/>
      <c r="W43" s="1"/>
      <c r="X43" s="1"/>
    </row>
    <row r="44" spans="1:24">
      <c r="A44" s="1"/>
      <c r="B44" s="1"/>
      <c r="C44" s="1"/>
      <c r="D44" s="1"/>
      <c r="E44" s="1"/>
      <c r="F44" s="1"/>
      <c r="G44" s="1"/>
      <c r="H44" s="1"/>
      <c r="I44" s="1"/>
      <c r="J44" s="1"/>
      <c r="K44" s="1"/>
      <c r="L44" s="1"/>
      <c r="M44" s="1"/>
      <c r="N44" s="1"/>
      <c r="O44" s="1"/>
      <c r="P44" s="1"/>
      <c r="Q44" s="1"/>
      <c r="R44" s="1"/>
      <c r="S44" s="1"/>
      <c r="T44" s="1"/>
      <c r="U44" s="1"/>
      <c r="V44" s="1"/>
      <c r="W44" s="1"/>
      <c r="X44" s="1"/>
    </row>
  </sheetData>
  <sheetProtection password="DC9A" sheet="1" objects="1" scenarios="1"/>
  <hyperlinks>
    <hyperlink ref="J5" location="Hoja3!B1" tooltip="Blancos" display="Blancos"/>
    <hyperlink ref="J6" location="Hoja4!B1" tooltip="Blancos" display="Blancos"/>
    <hyperlink ref="J7" location="Hoja5!B1" tooltip="Atletas" display="Atletas"/>
    <hyperlink ref="J8" location="Hoja6!B1" tooltip="Atletas" display="Atletas"/>
    <hyperlink ref="J9" location="Hoja7!B1" tooltip="Blancos o Negros" display="Bl/Negros"/>
    <hyperlink ref="J10" location="Hoja8!B1" tooltip="Blancos o Negros" display="Bl/Negros"/>
    <hyperlink ref="J11" location="Hoja9!B1" tooltip="Anoréxicos" display="Anoréxicos"/>
    <hyperlink ref="J12" location="Hoja10!B1" tooltip="Obesos" display="Obesos"/>
    <hyperlink ref="J13" location="Hoja11!B1" tooltip="Obesos" display="Obesos"/>
    <hyperlink ref="J14" location="Hoja12!B1" tooltip="Afroamericanos" display="Afroamericanos"/>
    <hyperlink ref="J15" location="Hoja13!B1" tooltip="Afroamericanos" display="Afroamericanos"/>
    <hyperlink ref="J16" location="Hoja14!B1" tooltip="Afroamericanos" display="Afroamericanos"/>
    <hyperlink ref="J17" location="Hoja15!B1" tooltip="Indoamericanos" display="Indoamericanos"/>
    <hyperlink ref="J18" location="Hoja16!B1" tooltip="Indoamericanos" display="Indoamericanos"/>
    <hyperlink ref="J19" location="Hoja17!B1" tooltip="Japonés" display="Japonés"/>
    <hyperlink ref="J20" location="Hoja18!B1" tooltip="Japonés" display="Japonés"/>
    <hyperlink ref="J21" location="Hoja19!B1" tooltip="Japonés" display="Japonés"/>
    <hyperlink ref="J22" location="Hoja20!B1" tooltip="Japonés" display="Japonés"/>
    <hyperlink ref="J23" location="Hoja21!B1" tooltip="Deportistas entrenados en Fuerza" display="Dep. Fuerza"/>
    <hyperlink ref="J24" location="Hoja22!B1" tooltip="Deportistas entrenados en Fuerza" display="Dep. Fuerza"/>
    <hyperlink ref="J25" location="Hoja23!B1" tooltip="Deportistas entrenados en Resistencia" display="Dep. Resistencia"/>
    <hyperlink ref="J26" location="Hoja24!B1" tooltip="Deportistas entrenados en Resistencia" display="Dep. Resistencia"/>
    <hyperlink ref="J27" location="Hoja25!B1" tooltip="Deportistas en General" display="Dep. General"/>
    <hyperlink ref="J28" location="Hoja26!B1" tooltip="Deportistas en General" display="Dep. General"/>
  </hyperlinks>
  <pageMargins left="0.51181102362204722" right="0.39370078740157483" top="0.55118110236220474" bottom="0.55118110236220474" header="0.31496062992125984" footer="0.31496062992125984"/>
  <pageSetup paperSize="9" orientation="portrait" r:id="rId1"/>
  <ignoredErrors>
    <ignoredError sqref="L9:L10 L14" twoDigitTextYear="1"/>
    <ignoredError sqref="L23:L24" numberStoredAsText="1"/>
  </ignoredErrors>
  <drawing r:id="rId2"/>
</worksheet>
</file>

<file path=xl/worksheets/sheet20.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((487/G6)-441)</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((497/G6)-452)</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((521/G6)-478)</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((495/G6)-450)</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((503/G6)-459)</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((497/G6)-452)</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1.1765-(0.0744*(LOG(SUM(D6:D9))))</f>
        <v>#DIV/0!</v>
      </c>
      <c r="H6" s="18"/>
      <c r="I6" s="18" t="s">
        <v>86</v>
      </c>
      <c r="J6" s="18"/>
      <c r="K6" s="38"/>
      <c r="L6" s="38"/>
      <c r="M6" s="38"/>
      <c r="N6" s="38"/>
      <c r="O6" s="38"/>
      <c r="P6" s="38"/>
      <c r="Q6" s="38"/>
      <c r="R6" s="38"/>
      <c r="S6" s="38"/>
      <c r="T6" s="38"/>
      <c r="U6" s="38"/>
    </row>
    <row r="7" spans="1:21" ht="15.75">
      <c r="A7" s="18" t="s">
        <v>95</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74</v>
      </c>
      <c r="B8" s="55"/>
      <c r="C8" s="55"/>
      <c r="D8" s="20" t="e">
        <f t="shared" si="0"/>
        <v>#DIV/0!</v>
      </c>
      <c r="E8" s="18"/>
      <c r="F8" s="18" t="s">
        <v>80</v>
      </c>
      <c r="G8" s="36" t="e">
        <f>((512/G6)-468)</f>
        <v>#DIV/0!</v>
      </c>
      <c r="H8" s="18"/>
      <c r="I8" s="61"/>
      <c r="J8" s="61"/>
      <c r="K8" s="38"/>
      <c r="L8" s="38"/>
      <c r="M8" s="38"/>
      <c r="N8" s="38"/>
      <c r="O8" s="38"/>
      <c r="P8" s="38"/>
      <c r="Q8" s="38"/>
      <c r="R8" s="38"/>
      <c r="S8" s="38"/>
      <c r="T8" s="38"/>
      <c r="U8" s="38"/>
    </row>
    <row r="9" spans="1:21" ht="15.75">
      <c r="A9" s="18" t="s">
        <v>75</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45"/>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45"/>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dimension ref="A1:X49"/>
  <sheetViews>
    <sheetView showGridLines="0" showRowColHeaders="0" workbookViewId="0">
      <selection activeCell="B3" sqref="B3"/>
    </sheetView>
  </sheetViews>
  <sheetFormatPr baseColWidth="10" defaultRowHeight="15"/>
  <cols>
    <col min="14" max="14" width="11.42578125" customWidth="1"/>
  </cols>
  <sheetData>
    <row r="1" spans="1:24">
      <c r="A1" s="1"/>
      <c r="B1" s="1"/>
      <c r="C1" s="1"/>
      <c r="D1" s="1"/>
      <c r="E1" s="1"/>
      <c r="F1" s="1"/>
      <c r="G1" s="1"/>
      <c r="H1" s="1"/>
      <c r="I1" s="1"/>
      <c r="J1" s="1"/>
      <c r="K1" s="1"/>
      <c r="L1" s="1"/>
      <c r="M1" s="1"/>
      <c r="N1" s="1"/>
      <c r="O1" s="1"/>
      <c r="P1" s="1"/>
      <c r="Q1" s="1"/>
      <c r="R1" s="1"/>
      <c r="S1" s="1"/>
      <c r="T1" s="1"/>
      <c r="U1" s="1"/>
      <c r="V1" s="38"/>
      <c r="W1" s="38"/>
      <c r="X1" s="38"/>
    </row>
    <row r="2" spans="1:24">
      <c r="A2" s="1"/>
      <c r="B2" s="1"/>
      <c r="C2" s="1"/>
      <c r="D2" s="1"/>
      <c r="E2" s="1"/>
      <c r="F2" s="1"/>
      <c r="G2" s="1"/>
      <c r="H2" s="1"/>
      <c r="I2" s="1"/>
      <c r="J2" s="1"/>
      <c r="K2" s="1"/>
      <c r="L2" s="1"/>
      <c r="M2" s="1"/>
      <c r="N2" s="1"/>
      <c r="O2" s="1"/>
      <c r="P2" s="1"/>
      <c r="Q2" s="1"/>
      <c r="R2" s="1"/>
      <c r="S2" s="1"/>
      <c r="T2" s="1"/>
      <c r="U2" s="1"/>
      <c r="V2" s="38"/>
      <c r="W2" s="38"/>
      <c r="X2" s="38"/>
    </row>
    <row r="3" spans="1:24" ht="15.75">
      <c r="A3" s="1"/>
      <c r="B3" s="1"/>
      <c r="C3" s="1"/>
      <c r="D3" s="66" t="s">
        <v>98</v>
      </c>
      <c r="E3" s="66"/>
      <c r="F3" s="66"/>
      <c r="G3" s="1"/>
      <c r="H3" s="1"/>
      <c r="I3" s="1"/>
      <c r="J3" s="1"/>
      <c r="K3" s="1"/>
      <c r="L3" s="1"/>
      <c r="M3" s="1"/>
      <c r="N3" s="1"/>
      <c r="O3" s="1"/>
      <c r="P3" s="1"/>
      <c r="Q3" s="1"/>
      <c r="R3" s="1"/>
      <c r="S3" s="1"/>
      <c r="T3" s="1"/>
      <c r="U3" s="1"/>
      <c r="V3" s="38"/>
      <c r="W3" s="38"/>
      <c r="X3" s="38"/>
    </row>
    <row r="4" spans="1:24" ht="16.5" customHeight="1">
      <c r="A4" s="1"/>
      <c r="B4" s="2"/>
      <c r="C4" s="1"/>
      <c r="D4" s="1"/>
      <c r="E4" s="1"/>
      <c r="F4" s="1"/>
      <c r="G4" s="1"/>
      <c r="H4" s="1"/>
      <c r="I4" s="1"/>
      <c r="J4" s="1"/>
      <c r="K4" s="1"/>
      <c r="L4" s="1"/>
      <c r="M4" s="1"/>
      <c r="N4" s="1"/>
      <c r="O4" s="1"/>
      <c r="P4" s="1"/>
      <c r="Q4" s="1"/>
      <c r="R4" s="1"/>
      <c r="S4" s="1"/>
      <c r="T4" s="1"/>
      <c r="U4" s="1"/>
      <c r="V4" s="38"/>
      <c r="W4" s="38"/>
      <c r="X4" s="38"/>
    </row>
    <row r="5" spans="1:24" ht="17.25">
      <c r="A5" s="1"/>
      <c r="B5" s="1"/>
      <c r="C5" s="1"/>
      <c r="D5" s="7" t="s">
        <v>96</v>
      </c>
      <c r="E5" s="1"/>
      <c r="F5" s="1"/>
      <c r="G5" s="1"/>
      <c r="H5" s="1"/>
      <c r="I5" s="1"/>
      <c r="J5" s="6"/>
      <c r="K5" s="5"/>
      <c r="L5" s="5"/>
      <c r="M5" s="5"/>
      <c r="N5" s="5"/>
      <c r="O5" s="1"/>
      <c r="P5" s="1"/>
      <c r="Q5" s="1"/>
      <c r="R5" s="1"/>
      <c r="S5" s="1"/>
      <c r="T5" s="1"/>
      <c r="U5" s="1"/>
      <c r="V5" s="38"/>
      <c r="W5" s="38"/>
      <c r="X5" s="38"/>
    </row>
    <row r="6" spans="1:24" ht="17.25">
      <c r="A6" s="1"/>
      <c r="B6" s="1"/>
      <c r="C6" s="1"/>
      <c r="D6" s="7" t="s">
        <v>97</v>
      </c>
      <c r="E6" s="7"/>
      <c r="F6" s="7"/>
      <c r="G6" s="7"/>
      <c r="H6" s="1"/>
      <c r="I6" s="1"/>
      <c r="J6" s="6"/>
      <c r="K6" s="5"/>
      <c r="L6" s="5"/>
      <c r="M6" s="5"/>
      <c r="N6" s="5"/>
      <c r="O6" s="1"/>
      <c r="P6" s="1"/>
      <c r="Q6" s="1"/>
      <c r="R6" s="1"/>
      <c r="S6" s="1"/>
      <c r="T6" s="1"/>
      <c r="U6" s="1"/>
      <c r="V6" s="38"/>
      <c r="W6" s="38"/>
      <c r="X6" s="38"/>
    </row>
    <row r="7" spans="1:24" ht="17.25">
      <c r="A7" s="1"/>
      <c r="B7" s="1"/>
      <c r="C7" s="1"/>
      <c r="D7" s="7"/>
      <c r="E7" s="7"/>
      <c r="F7" s="7"/>
      <c r="G7" s="7"/>
      <c r="H7" s="1"/>
      <c r="I7" s="1"/>
      <c r="J7" s="6"/>
      <c r="K7" s="5"/>
      <c r="L7" s="5"/>
      <c r="M7" s="5"/>
      <c r="N7" s="5"/>
      <c r="O7" s="1"/>
      <c r="P7" s="1"/>
      <c r="Q7" s="1"/>
      <c r="R7" s="1"/>
      <c r="S7" s="1"/>
      <c r="T7" s="1"/>
      <c r="U7" s="1"/>
      <c r="V7" s="38"/>
      <c r="W7" s="38"/>
      <c r="X7" s="38"/>
    </row>
    <row r="8" spans="1:24">
      <c r="A8" s="7"/>
      <c r="B8" s="7"/>
      <c r="C8" s="7"/>
      <c r="D8" s="7"/>
      <c r="E8" s="7"/>
      <c r="F8" s="7"/>
      <c r="G8" s="7"/>
      <c r="H8" s="7"/>
      <c r="I8" s="7"/>
      <c r="J8" s="7"/>
      <c r="K8" s="7"/>
      <c r="L8" s="7"/>
      <c r="M8" s="7"/>
      <c r="N8" s="7"/>
      <c r="O8" s="7"/>
      <c r="P8" s="7"/>
      <c r="Q8" s="1"/>
      <c r="R8" s="1"/>
      <c r="S8" s="1"/>
      <c r="T8" s="1"/>
      <c r="U8" s="1"/>
      <c r="V8" s="38"/>
      <c r="W8" s="38"/>
      <c r="X8" s="38"/>
    </row>
    <row r="9" spans="1:24">
      <c r="A9" s="7" t="s">
        <v>99</v>
      </c>
      <c r="B9" s="7"/>
      <c r="C9" s="7"/>
      <c r="D9" s="7"/>
      <c r="E9" s="7"/>
      <c r="F9" s="7"/>
      <c r="G9" s="7"/>
      <c r="H9" s="7"/>
      <c r="I9" s="7"/>
      <c r="J9" s="7"/>
      <c r="K9" s="7"/>
      <c r="L9" s="7"/>
      <c r="M9" s="7"/>
      <c r="N9" s="7"/>
      <c r="O9" s="7"/>
      <c r="P9" s="7"/>
      <c r="Q9" s="1"/>
      <c r="R9" s="1"/>
      <c r="S9" s="1"/>
      <c r="T9" s="1"/>
      <c r="U9" s="1"/>
      <c r="V9" s="38"/>
      <c r="W9" s="38"/>
      <c r="X9" s="38"/>
    </row>
    <row r="10" spans="1:24">
      <c r="A10" s="7" t="s">
        <v>100</v>
      </c>
      <c r="B10" s="7"/>
      <c r="C10" s="7"/>
      <c r="D10" s="7"/>
      <c r="E10" s="7"/>
      <c r="F10" s="7"/>
      <c r="G10" s="7"/>
      <c r="H10" s="7"/>
      <c r="I10" s="7"/>
      <c r="J10" s="7"/>
      <c r="K10" s="7"/>
      <c r="L10" s="7"/>
      <c r="M10" s="7"/>
      <c r="N10" s="7"/>
      <c r="O10" s="7"/>
      <c r="P10" s="7"/>
      <c r="Q10" s="1"/>
      <c r="R10" s="1"/>
      <c r="S10" s="1"/>
      <c r="T10" s="1"/>
      <c r="U10" s="1"/>
      <c r="V10" s="38"/>
      <c r="W10" s="38"/>
      <c r="X10" s="38"/>
    </row>
    <row r="11" spans="1:24">
      <c r="A11" s="7" t="s">
        <v>101</v>
      </c>
      <c r="B11" s="7"/>
      <c r="C11" s="7"/>
      <c r="D11" s="7"/>
      <c r="E11" s="7"/>
      <c r="F11" s="7"/>
      <c r="G11" s="7"/>
      <c r="H11" s="7"/>
      <c r="I11" s="7"/>
      <c r="J11" s="7"/>
      <c r="K11" s="7"/>
      <c r="L11" s="7"/>
      <c r="M11" s="7"/>
      <c r="N11" s="7"/>
      <c r="O11" s="7"/>
      <c r="P11" s="7"/>
      <c r="Q11" s="1"/>
      <c r="R11" s="1"/>
      <c r="S11" s="1"/>
      <c r="T11" s="1"/>
      <c r="U11" s="1"/>
      <c r="V11" s="38"/>
      <c r="W11" s="38"/>
      <c r="X11" s="38"/>
    </row>
    <row r="12" spans="1:24">
      <c r="A12" s="7" t="s">
        <v>102</v>
      </c>
      <c r="B12" s="7"/>
      <c r="C12" s="7"/>
      <c r="D12" s="7"/>
      <c r="E12" s="7"/>
      <c r="F12" s="7"/>
      <c r="G12" s="7"/>
      <c r="H12" s="7"/>
      <c r="I12" s="7"/>
      <c r="J12" s="7"/>
      <c r="K12" s="7"/>
      <c r="L12" s="7"/>
      <c r="M12" s="7"/>
      <c r="N12" s="7"/>
      <c r="O12" s="7"/>
      <c r="P12" s="7"/>
      <c r="Q12" s="1"/>
      <c r="R12" s="1"/>
      <c r="S12" s="1"/>
      <c r="T12" s="1"/>
      <c r="U12" s="1"/>
      <c r="V12" s="38"/>
      <c r="W12" s="38"/>
      <c r="X12" s="38"/>
    </row>
    <row r="13" spans="1:24">
      <c r="A13" s="7"/>
      <c r="B13" s="7"/>
      <c r="C13" s="7"/>
      <c r="D13" s="7"/>
      <c r="E13" s="7"/>
      <c r="F13" s="7"/>
      <c r="G13" s="7"/>
      <c r="H13" s="7"/>
      <c r="I13" s="7"/>
      <c r="J13" s="7"/>
      <c r="K13" s="7"/>
      <c r="L13" s="7"/>
      <c r="M13" s="7"/>
      <c r="N13" s="7"/>
      <c r="O13" s="7"/>
      <c r="P13" s="7"/>
      <c r="Q13" s="1"/>
      <c r="R13" s="1"/>
      <c r="S13" s="1"/>
      <c r="T13" s="1"/>
      <c r="U13" s="1"/>
      <c r="V13" s="38"/>
      <c r="W13" s="38"/>
      <c r="X13" s="38"/>
    </row>
    <row r="14" spans="1:24">
      <c r="A14" s="7" t="s">
        <v>103</v>
      </c>
      <c r="B14" s="7"/>
      <c r="C14" s="7"/>
      <c r="D14" s="7"/>
      <c r="E14" s="7"/>
      <c r="F14" s="7"/>
      <c r="G14" s="7"/>
      <c r="H14" s="7"/>
      <c r="I14" s="7"/>
      <c r="J14" s="7"/>
      <c r="K14" s="7"/>
      <c r="L14" s="7"/>
      <c r="M14" s="7"/>
      <c r="N14" s="7"/>
      <c r="O14" s="7"/>
      <c r="P14" s="7"/>
      <c r="Q14" s="1"/>
      <c r="R14" s="1"/>
      <c r="S14" s="1"/>
      <c r="T14" s="1"/>
      <c r="U14" s="1"/>
      <c r="V14" s="38"/>
      <c r="W14" s="38"/>
      <c r="X14" s="38"/>
    </row>
    <row r="15" spans="1:24">
      <c r="A15" s="7" t="s">
        <v>104</v>
      </c>
      <c r="B15" s="7"/>
      <c r="C15" s="7"/>
      <c r="D15" s="7"/>
      <c r="E15" s="7"/>
      <c r="F15" s="7"/>
      <c r="G15" s="7"/>
      <c r="H15" s="7"/>
      <c r="I15" s="7"/>
      <c r="J15" s="7"/>
      <c r="K15" s="7"/>
      <c r="L15" s="7"/>
      <c r="M15" s="7"/>
      <c r="N15" s="7"/>
      <c r="O15" s="7"/>
      <c r="P15" s="7"/>
      <c r="Q15" s="1"/>
      <c r="R15" s="1"/>
      <c r="S15" s="1"/>
      <c r="T15" s="1"/>
      <c r="U15" s="1"/>
      <c r="V15" s="38"/>
      <c r="W15" s="38"/>
      <c r="X15" s="38"/>
    </row>
    <row r="16" spans="1:24">
      <c r="A16" s="7" t="s">
        <v>105</v>
      </c>
      <c r="B16" s="7"/>
      <c r="C16" s="7"/>
      <c r="D16" s="7"/>
      <c r="E16" s="7"/>
      <c r="F16" s="7"/>
      <c r="G16" s="7"/>
      <c r="H16" s="7"/>
      <c r="I16" s="7"/>
      <c r="J16" s="7"/>
      <c r="K16" s="7"/>
      <c r="L16" s="7"/>
      <c r="M16" s="7"/>
      <c r="N16" s="7"/>
      <c r="O16" s="7"/>
      <c r="P16" s="7"/>
      <c r="Q16" s="1"/>
      <c r="R16" s="1"/>
      <c r="S16" s="1"/>
      <c r="T16" s="1"/>
      <c r="U16" s="1"/>
      <c r="V16" s="38"/>
      <c r="W16" s="38"/>
      <c r="X16" s="38"/>
    </row>
    <row r="17" spans="1:24">
      <c r="A17" s="7" t="s">
        <v>106</v>
      </c>
      <c r="B17" s="7"/>
      <c r="C17" s="7"/>
      <c r="D17" s="7"/>
      <c r="E17" s="7"/>
      <c r="F17" s="7"/>
      <c r="G17" s="7"/>
      <c r="H17" s="7"/>
      <c r="I17" s="7"/>
      <c r="J17" s="7"/>
      <c r="K17" s="7"/>
      <c r="L17" s="7"/>
      <c r="M17" s="7"/>
      <c r="N17" s="7"/>
      <c r="O17" s="7"/>
      <c r="P17" s="7"/>
      <c r="Q17" s="1"/>
      <c r="R17" s="1"/>
      <c r="S17" s="1"/>
      <c r="T17" s="1"/>
      <c r="U17" s="1"/>
      <c r="V17" s="38"/>
      <c r="W17" s="38"/>
      <c r="X17" s="38"/>
    </row>
    <row r="18" spans="1:24">
      <c r="A18" s="7"/>
      <c r="B18" s="7"/>
      <c r="C18" s="7"/>
      <c r="D18" s="7"/>
      <c r="E18" s="7"/>
      <c r="F18" s="7"/>
      <c r="G18" s="7"/>
      <c r="H18" s="7"/>
      <c r="I18" s="7"/>
      <c r="J18" s="7"/>
      <c r="K18" s="7"/>
      <c r="L18" s="7"/>
      <c r="M18" s="7"/>
      <c r="N18" s="7"/>
      <c r="O18" s="7"/>
      <c r="P18" s="7"/>
      <c r="Q18" s="1"/>
      <c r="R18" s="1"/>
      <c r="S18" s="1"/>
      <c r="T18" s="1"/>
      <c r="U18" s="1"/>
      <c r="V18" s="38"/>
      <c r="W18" s="38"/>
      <c r="X18" s="38"/>
    </row>
    <row r="19" spans="1:24">
      <c r="A19" s="7" t="s">
        <v>107</v>
      </c>
      <c r="B19" s="7"/>
      <c r="C19" s="7"/>
      <c r="D19" s="7"/>
      <c r="E19" s="7"/>
      <c r="F19" s="7"/>
      <c r="G19" s="7"/>
      <c r="H19" s="7"/>
      <c r="I19" s="7"/>
      <c r="J19" s="7"/>
      <c r="K19" s="7"/>
      <c r="L19" s="7"/>
      <c r="M19" s="7"/>
      <c r="N19" s="7"/>
      <c r="O19" s="7"/>
      <c r="P19" s="7"/>
      <c r="Q19" s="1"/>
      <c r="R19" s="1"/>
      <c r="S19" s="1"/>
      <c r="T19" s="1"/>
      <c r="U19" s="1"/>
      <c r="V19" s="38"/>
      <c r="W19" s="38"/>
      <c r="X19" s="38"/>
    </row>
    <row r="20" spans="1:24">
      <c r="A20" s="7" t="s">
        <v>108</v>
      </c>
      <c r="B20" s="7"/>
      <c r="C20" s="7"/>
      <c r="D20" s="7"/>
      <c r="E20" s="7"/>
      <c r="F20" s="7"/>
      <c r="G20" s="7"/>
      <c r="H20" s="7"/>
      <c r="I20" s="7"/>
      <c r="J20" s="7"/>
      <c r="K20" s="7"/>
      <c r="L20" s="7"/>
      <c r="M20" s="7"/>
      <c r="N20" s="7"/>
      <c r="O20" s="7"/>
      <c r="P20" s="7"/>
      <c r="Q20" s="1"/>
      <c r="R20" s="1"/>
      <c r="S20" s="1"/>
      <c r="T20" s="1"/>
      <c r="U20" s="1"/>
      <c r="V20" s="38"/>
      <c r="W20" s="38"/>
      <c r="X20" s="38"/>
    </row>
    <row r="21" spans="1:24">
      <c r="A21" s="7" t="s">
        <v>118</v>
      </c>
      <c r="B21" s="7"/>
      <c r="C21" s="7"/>
      <c r="D21" s="7"/>
      <c r="E21" s="7"/>
      <c r="F21" s="7"/>
      <c r="G21" s="7"/>
      <c r="H21" s="7"/>
      <c r="I21" s="7"/>
      <c r="J21" s="7"/>
      <c r="K21" s="7"/>
      <c r="L21" s="7"/>
      <c r="M21" s="7"/>
      <c r="N21" s="7"/>
      <c r="O21" s="7"/>
      <c r="P21" s="7"/>
      <c r="Q21" s="1"/>
      <c r="R21" s="1"/>
      <c r="S21" s="1"/>
      <c r="T21" s="1"/>
      <c r="U21" s="1"/>
      <c r="V21" s="38"/>
      <c r="W21" s="38"/>
      <c r="X21" s="38"/>
    </row>
    <row r="22" spans="1:24">
      <c r="A22" s="7" t="s">
        <v>109</v>
      </c>
      <c r="B22" s="7"/>
      <c r="C22" s="7"/>
      <c r="D22" s="7"/>
      <c r="E22" s="7"/>
      <c r="F22" s="7"/>
      <c r="G22" s="7"/>
      <c r="H22" s="7"/>
      <c r="I22" s="7"/>
      <c r="J22" s="7"/>
      <c r="K22" s="7"/>
      <c r="L22" s="7"/>
      <c r="M22" s="7"/>
      <c r="N22" s="7"/>
      <c r="O22" s="7"/>
      <c r="P22" s="7"/>
      <c r="Q22" s="1"/>
      <c r="R22" s="1"/>
      <c r="S22" s="1"/>
      <c r="T22" s="1"/>
      <c r="U22" s="1"/>
      <c r="V22" s="38"/>
      <c r="W22" s="38"/>
      <c r="X22" s="38"/>
    </row>
    <row r="23" spans="1:24">
      <c r="A23" s="7" t="s">
        <v>110</v>
      </c>
      <c r="B23" s="7"/>
      <c r="C23" s="7"/>
      <c r="D23" s="7"/>
      <c r="E23" s="7"/>
      <c r="F23" s="7"/>
      <c r="G23" s="7"/>
      <c r="H23" s="7"/>
      <c r="I23" s="7"/>
      <c r="J23" s="7"/>
      <c r="K23" s="7"/>
      <c r="L23" s="7"/>
      <c r="M23" s="7"/>
      <c r="N23" s="7"/>
      <c r="O23" s="7"/>
      <c r="P23" s="7"/>
      <c r="Q23" s="1"/>
      <c r="R23" s="1"/>
      <c r="S23" s="1"/>
      <c r="T23" s="1"/>
      <c r="U23" s="1"/>
      <c r="V23" s="38"/>
      <c r="W23" s="38"/>
      <c r="X23" s="38"/>
    </row>
    <row r="24" spans="1:24">
      <c r="A24" s="7" t="s">
        <v>111</v>
      </c>
      <c r="B24" s="7"/>
      <c r="C24" s="7"/>
      <c r="D24" s="7"/>
      <c r="E24" s="7"/>
      <c r="F24" s="7"/>
      <c r="G24" s="7"/>
      <c r="H24" s="7"/>
      <c r="I24" s="7"/>
      <c r="J24" s="7"/>
      <c r="K24" s="7"/>
      <c r="L24" s="7"/>
      <c r="M24" s="7"/>
      <c r="N24" s="7"/>
      <c r="O24" s="7"/>
      <c r="P24" s="7"/>
      <c r="Q24" s="1"/>
      <c r="R24" s="1"/>
      <c r="S24" s="1"/>
      <c r="T24" s="1"/>
      <c r="U24" s="1"/>
      <c r="V24" s="38"/>
      <c r="W24" s="38"/>
      <c r="X24" s="38"/>
    </row>
    <row r="25" spans="1:24">
      <c r="A25" s="7" t="s">
        <v>112</v>
      </c>
      <c r="B25" s="7"/>
      <c r="C25" s="7"/>
      <c r="D25" s="7"/>
      <c r="E25" s="7"/>
      <c r="F25" s="7"/>
      <c r="G25" s="7"/>
      <c r="H25" s="7"/>
      <c r="I25" s="7"/>
      <c r="J25" s="7"/>
      <c r="K25" s="7"/>
      <c r="L25" s="7"/>
      <c r="M25" s="7"/>
      <c r="N25" s="7"/>
      <c r="O25" s="7"/>
      <c r="P25" s="7"/>
      <c r="Q25" s="1"/>
      <c r="R25" s="1"/>
      <c r="S25" s="1"/>
      <c r="T25" s="1"/>
      <c r="U25" s="1"/>
      <c r="V25" s="38"/>
      <c r="W25" s="38"/>
      <c r="X25" s="38"/>
    </row>
    <row r="26" spans="1:24">
      <c r="A26" s="7" t="s">
        <v>113</v>
      </c>
      <c r="B26" s="7"/>
      <c r="C26" s="7"/>
      <c r="D26" s="7"/>
      <c r="E26" s="7"/>
      <c r="F26" s="7"/>
      <c r="G26" s="7"/>
      <c r="H26" s="7"/>
      <c r="I26" s="7"/>
      <c r="J26" s="7"/>
      <c r="K26" s="7"/>
      <c r="L26" s="7"/>
      <c r="M26" s="7"/>
      <c r="N26" s="7"/>
      <c r="O26" s="7"/>
      <c r="P26" s="7"/>
      <c r="Q26" s="1"/>
      <c r="R26" s="1"/>
      <c r="S26" s="1"/>
      <c r="T26" s="1"/>
      <c r="U26" s="1"/>
      <c r="V26" s="38"/>
      <c r="W26" s="38"/>
      <c r="X26" s="38"/>
    </row>
    <row r="27" spans="1:24">
      <c r="A27" s="7"/>
      <c r="B27" s="7"/>
      <c r="C27" s="7"/>
      <c r="D27" s="7"/>
      <c r="E27" s="7"/>
      <c r="F27" s="7"/>
      <c r="G27" s="7"/>
      <c r="H27" s="7"/>
      <c r="I27" s="7"/>
      <c r="J27" s="7"/>
      <c r="K27" s="7"/>
      <c r="L27" s="7"/>
      <c r="M27" s="7"/>
      <c r="N27" s="7"/>
      <c r="O27" s="7"/>
      <c r="P27" s="7"/>
      <c r="Q27" s="1"/>
      <c r="R27" s="1"/>
      <c r="S27" s="1"/>
      <c r="T27" s="1"/>
      <c r="U27" s="1"/>
      <c r="V27" s="38"/>
      <c r="W27" s="38"/>
      <c r="X27" s="38"/>
    </row>
    <row r="28" spans="1:24">
      <c r="A28" s="7" t="s">
        <v>115</v>
      </c>
      <c r="B28" s="7"/>
      <c r="C28" s="7"/>
      <c r="D28" s="7"/>
      <c r="E28" s="7"/>
      <c r="F28" s="7"/>
      <c r="G28" s="7"/>
      <c r="H28" s="7"/>
      <c r="I28" s="7"/>
      <c r="J28" s="7"/>
      <c r="K28" s="7"/>
      <c r="L28" s="7"/>
      <c r="M28" s="7"/>
      <c r="N28" s="7"/>
      <c r="O28" s="7"/>
      <c r="P28" s="7"/>
      <c r="Q28" s="1"/>
      <c r="R28" s="1"/>
      <c r="S28" s="1"/>
      <c r="T28" s="1"/>
      <c r="U28" s="1"/>
      <c r="V28" s="38"/>
      <c r="W28" s="38"/>
      <c r="X28" s="38"/>
    </row>
    <row r="29" spans="1:24">
      <c r="A29" s="7" t="s">
        <v>114</v>
      </c>
      <c r="B29" s="7"/>
      <c r="C29" s="7"/>
      <c r="D29" s="7"/>
      <c r="E29" s="7"/>
      <c r="F29" s="7"/>
      <c r="G29" s="7"/>
      <c r="H29" s="7"/>
      <c r="I29" s="7"/>
      <c r="J29" s="7"/>
      <c r="K29" s="7"/>
      <c r="L29" s="7"/>
      <c r="M29" s="7"/>
      <c r="N29" s="7"/>
      <c r="O29" s="7"/>
      <c r="P29" s="7"/>
      <c r="Q29" s="1"/>
      <c r="R29" s="1"/>
      <c r="S29" s="1"/>
      <c r="T29" s="1"/>
      <c r="U29" s="1"/>
      <c r="V29" s="38"/>
      <c r="W29" s="38"/>
      <c r="X29" s="38"/>
    </row>
    <row r="30" spans="1:24">
      <c r="A30" s="7" t="s">
        <v>116</v>
      </c>
      <c r="B30" s="7"/>
      <c r="C30" s="7"/>
      <c r="D30" s="7"/>
      <c r="E30" s="7"/>
      <c r="F30" s="7"/>
      <c r="G30" s="7"/>
      <c r="H30" s="7"/>
      <c r="I30" s="7"/>
      <c r="J30" s="7"/>
      <c r="K30" s="7"/>
      <c r="L30" s="7"/>
      <c r="M30" s="67" t="s">
        <v>117</v>
      </c>
      <c r="N30" s="67"/>
      <c r="O30" s="67"/>
      <c r="P30" s="7"/>
      <c r="Q30" s="1"/>
      <c r="R30" s="1"/>
      <c r="S30" s="1"/>
      <c r="T30" s="1"/>
      <c r="U30" s="1"/>
      <c r="V30" s="38"/>
      <c r="W30" s="38"/>
      <c r="X30" s="38"/>
    </row>
    <row r="31" spans="1:24">
      <c r="A31" s="7"/>
      <c r="B31" s="7"/>
      <c r="C31" s="7"/>
      <c r="D31" s="7"/>
      <c r="E31" s="7"/>
      <c r="F31" s="7"/>
      <c r="G31" s="7"/>
      <c r="H31" s="7"/>
      <c r="I31" s="7"/>
      <c r="J31" s="7"/>
      <c r="K31" s="7"/>
      <c r="L31" s="7"/>
      <c r="M31" s="7"/>
      <c r="N31" s="7"/>
      <c r="O31" s="7"/>
      <c r="P31" s="7"/>
      <c r="Q31" s="1"/>
      <c r="R31" s="1"/>
      <c r="S31" s="1"/>
      <c r="T31" s="1"/>
      <c r="U31" s="1"/>
      <c r="V31" s="38"/>
      <c r="W31" s="38"/>
      <c r="X31" s="38"/>
    </row>
    <row r="32" spans="1:24">
      <c r="A32" s="7"/>
      <c r="B32" s="7"/>
      <c r="C32" s="7"/>
      <c r="D32" s="7"/>
      <c r="E32" s="7"/>
      <c r="F32" s="7"/>
      <c r="G32" s="7"/>
      <c r="H32" s="7"/>
      <c r="I32" s="7"/>
      <c r="J32" s="7"/>
      <c r="K32" s="7"/>
      <c r="L32" s="7"/>
      <c r="M32" s="7"/>
      <c r="N32" s="7"/>
      <c r="O32" s="7"/>
      <c r="P32" s="7"/>
      <c r="Q32" s="1"/>
      <c r="R32" s="1"/>
      <c r="S32" s="1"/>
      <c r="T32" s="1"/>
      <c r="U32" s="1"/>
      <c r="V32" s="38"/>
      <c r="W32" s="38"/>
      <c r="X32" s="38"/>
    </row>
    <row r="33" spans="1:24">
      <c r="A33" s="7"/>
      <c r="B33" s="7"/>
      <c r="C33" s="7"/>
      <c r="D33" s="7"/>
      <c r="E33" s="7"/>
      <c r="F33" s="7"/>
      <c r="G33" s="7"/>
      <c r="H33" s="7"/>
      <c r="I33" s="7"/>
      <c r="J33" s="7"/>
      <c r="K33" s="7"/>
      <c r="L33" s="7"/>
      <c r="M33" s="7"/>
      <c r="N33" s="7"/>
      <c r="O33" s="7"/>
      <c r="P33" s="7"/>
      <c r="Q33" s="1"/>
      <c r="R33" s="1"/>
      <c r="S33" s="1"/>
      <c r="T33" s="1"/>
      <c r="U33" s="1"/>
      <c r="V33" s="38"/>
      <c r="W33" s="38"/>
      <c r="X33" s="38"/>
    </row>
    <row r="34" spans="1:24">
      <c r="A34" s="7"/>
      <c r="B34" s="7"/>
      <c r="C34" s="7"/>
      <c r="D34" s="7"/>
      <c r="E34" s="7"/>
      <c r="F34" s="7"/>
      <c r="G34" s="7"/>
      <c r="H34" s="7"/>
      <c r="I34" s="7"/>
      <c r="J34" s="7"/>
      <c r="K34" s="7"/>
      <c r="L34" s="7"/>
      <c r="M34" s="7"/>
      <c r="N34" s="7"/>
      <c r="O34" s="7"/>
      <c r="P34" s="7"/>
      <c r="Q34" s="1"/>
      <c r="R34" s="1"/>
      <c r="S34" s="1"/>
      <c r="T34" s="1"/>
      <c r="U34" s="1"/>
      <c r="V34" s="38"/>
      <c r="W34" s="38"/>
      <c r="X34" s="38"/>
    </row>
    <row r="35" spans="1:24">
      <c r="A35" s="7"/>
      <c r="B35" s="7"/>
      <c r="C35" s="7"/>
      <c r="D35" s="7"/>
      <c r="E35" s="7"/>
      <c r="F35" s="7"/>
      <c r="G35" s="7"/>
      <c r="H35" s="7"/>
      <c r="I35" s="7"/>
      <c r="J35" s="7"/>
      <c r="K35" s="7"/>
      <c r="L35" s="7"/>
      <c r="M35" s="7"/>
      <c r="N35" s="7"/>
      <c r="O35" s="7"/>
      <c r="P35" s="7"/>
      <c r="Q35" s="1"/>
      <c r="R35" s="1"/>
      <c r="S35" s="1"/>
      <c r="T35" s="1"/>
      <c r="U35" s="1"/>
      <c r="V35" s="38"/>
      <c r="W35" s="38"/>
      <c r="X35" s="38"/>
    </row>
    <row r="36" spans="1:24">
      <c r="A36" s="7"/>
      <c r="B36" s="7"/>
      <c r="C36" s="7"/>
      <c r="D36" s="7"/>
      <c r="E36" s="7"/>
      <c r="F36" s="7"/>
      <c r="G36" s="7"/>
      <c r="H36" s="7"/>
      <c r="I36" s="7"/>
      <c r="J36" s="7"/>
      <c r="K36" s="7"/>
      <c r="L36" s="7"/>
      <c r="M36" s="7"/>
      <c r="N36" s="7"/>
      <c r="O36" s="7"/>
      <c r="P36" s="7"/>
      <c r="Q36" s="1"/>
      <c r="R36" s="1"/>
      <c r="S36" s="1"/>
      <c r="T36" s="1"/>
      <c r="U36" s="1"/>
      <c r="V36" s="38"/>
      <c r="W36" s="38"/>
      <c r="X36" s="38"/>
    </row>
    <row r="37" spans="1:24">
      <c r="A37" s="7"/>
      <c r="B37" s="7"/>
      <c r="C37" s="7"/>
      <c r="D37" s="7"/>
      <c r="E37" s="7"/>
      <c r="F37" s="7"/>
      <c r="G37" s="7"/>
      <c r="H37" s="7"/>
      <c r="I37" s="7"/>
      <c r="J37" s="7"/>
      <c r="K37" s="7"/>
      <c r="L37" s="7"/>
      <c r="M37" s="7"/>
      <c r="N37" s="7"/>
      <c r="O37" s="7"/>
      <c r="P37" s="7"/>
      <c r="Q37" s="1"/>
      <c r="R37" s="1"/>
      <c r="S37" s="1"/>
      <c r="T37" s="1"/>
      <c r="U37" s="1"/>
      <c r="V37" s="38"/>
      <c r="W37" s="38"/>
      <c r="X37" s="38"/>
    </row>
    <row r="38" spans="1:24">
      <c r="A38" s="7"/>
      <c r="B38" s="7"/>
      <c r="C38" s="7"/>
      <c r="D38" s="7"/>
      <c r="E38" s="7"/>
      <c r="F38" s="7"/>
      <c r="G38" s="7"/>
      <c r="H38" s="7"/>
      <c r="I38" s="7"/>
      <c r="J38" s="7"/>
      <c r="K38" s="7"/>
      <c r="L38" s="7"/>
      <c r="M38" s="7"/>
      <c r="N38" s="7"/>
      <c r="O38" s="7"/>
      <c r="P38" s="7"/>
      <c r="Q38" s="1"/>
      <c r="R38" s="1"/>
      <c r="S38" s="1"/>
      <c r="T38" s="1"/>
      <c r="U38" s="1"/>
      <c r="V38" s="38"/>
      <c r="W38" s="38"/>
      <c r="X38" s="38"/>
    </row>
    <row r="39" spans="1:24">
      <c r="A39" s="7"/>
      <c r="B39" s="7"/>
      <c r="C39" s="7"/>
      <c r="D39" s="7"/>
      <c r="E39" s="7"/>
      <c r="F39" s="7"/>
      <c r="G39" s="7"/>
      <c r="H39" s="7"/>
      <c r="I39" s="7"/>
      <c r="J39" s="7"/>
      <c r="K39" s="7"/>
      <c r="L39" s="7"/>
      <c r="M39" s="7"/>
      <c r="N39" s="7"/>
      <c r="O39" s="7"/>
      <c r="P39" s="7"/>
      <c r="Q39" s="1"/>
      <c r="R39" s="1"/>
      <c r="S39" s="1"/>
      <c r="T39" s="1"/>
      <c r="U39" s="1"/>
      <c r="V39" s="38"/>
      <c r="W39" s="38"/>
      <c r="X39" s="38"/>
    </row>
    <row r="40" spans="1:24">
      <c r="A40" s="7"/>
      <c r="B40" s="7"/>
      <c r="C40" s="7"/>
      <c r="D40" s="7"/>
      <c r="E40" s="7"/>
      <c r="F40" s="7"/>
      <c r="G40" s="7"/>
      <c r="H40" s="7"/>
      <c r="I40" s="7"/>
      <c r="J40" s="7"/>
      <c r="K40" s="7"/>
      <c r="L40" s="7"/>
      <c r="M40" s="7"/>
      <c r="N40" s="7"/>
      <c r="O40" s="7"/>
      <c r="P40" s="7"/>
      <c r="Q40" s="1"/>
      <c r="R40" s="1"/>
      <c r="S40" s="1"/>
      <c r="T40" s="1"/>
      <c r="U40" s="1"/>
      <c r="V40" s="38"/>
      <c r="W40" s="38"/>
      <c r="X40" s="38"/>
    </row>
    <row r="41" spans="1:24">
      <c r="A41" s="7"/>
      <c r="B41" s="7"/>
      <c r="C41" s="7"/>
      <c r="D41" s="7"/>
      <c r="E41" s="7"/>
      <c r="F41" s="7"/>
      <c r="G41" s="7"/>
      <c r="H41" s="7"/>
      <c r="I41" s="7"/>
      <c r="J41" s="7"/>
      <c r="K41" s="7"/>
      <c r="L41" s="7"/>
      <c r="M41" s="7"/>
      <c r="N41" s="7"/>
      <c r="O41" s="7"/>
      <c r="P41" s="7"/>
      <c r="Q41" s="1"/>
      <c r="R41" s="1"/>
      <c r="S41" s="1"/>
      <c r="T41" s="1"/>
      <c r="U41" s="1"/>
      <c r="V41" s="38"/>
      <c r="W41" s="38"/>
      <c r="X41" s="38"/>
    </row>
    <row r="42" spans="1:24">
      <c r="A42" s="7"/>
      <c r="B42" s="7"/>
      <c r="C42" s="7"/>
      <c r="D42" s="7"/>
      <c r="E42" s="7"/>
      <c r="F42" s="7"/>
      <c r="G42" s="7"/>
      <c r="H42" s="7"/>
      <c r="I42" s="7"/>
      <c r="J42" s="7"/>
      <c r="K42" s="7"/>
      <c r="L42" s="7"/>
      <c r="M42" s="7"/>
      <c r="N42" s="7"/>
      <c r="O42" s="7"/>
      <c r="P42" s="7"/>
      <c r="Q42" s="1"/>
      <c r="R42" s="1"/>
      <c r="S42" s="1"/>
      <c r="T42" s="1"/>
      <c r="U42" s="1"/>
      <c r="V42" s="38"/>
      <c r="W42" s="38"/>
      <c r="X42" s="38"/>
    </row>
    <row r="43" spans="1:24">
      <c r="A43" s="1"/>
      <c r="B43" s="1"/>
      <c r="C43" s="1"/>
      <c r="D43" s="1"/>
      <c r="E43" s="1"/>
      <c r="F43" s="1"/>
      <c r="G43" s="1"/>
      <c r="H43" s="1"/>
      <c r="I43" s="1"/>
      <c r="J43" s="1"/>
      <c r="K43" s="1"/>
      <c r="L43" s="1"/>
      <c r="M43" s="1"/>
      <c r="N43" s="1"/>
      <c r="O43" s="1"/>
      <c r="P43" s="1"/>
      <c r="Q43" s="1"/>
      <c r="R43" s="1"/>
      <c r="S43" s="1"/>
      <c r="T43" s="1"/>
      <c r="U43" s="1"/>
      <c r="V43" s="38"/>
      <c r="W43" s="38"/>
      <c r="X43" s="38"/>
    </row>
    <row r="44" spans="1:24">
      <c r="A44" s="1"/>
      <c r="B44" s="1"/>
      <c r="C44" s="1"/>
      <c r="D44" s="1"/>
      <c r="E44" s="1"/>
      <c r="F44" s="1"/>
      <c r="G44" s="1"/>
      <c r="H44" s="1"/>
      <c r="I44" s="1"/>
      <c r="J44" s="1"/>
      <c r="K44" s="1"/>
      <c r="L44" s="1"/>
      <c r="M44" s="1"/>
      <c r="N44" s="1"/>
      <c r="O44" s="1"/>
      <c r="P44" s="1"/>
      <c r="Q44" s="1"/>
      <c r="R44" s="1"/>
      <c r="S44" s="1"/>
      <c r="T44" s="1"/>
      <c r="U44" s="1"/>
      <c r="V44" s="38"/>
      <c r="W44" s="38"/>
      <c r="X44" s="38"/>
    </row>
    <row r="45" spans="1:24">
      <c r="A45" s="1"/>
      <c r="B45" s="1"/>
      <c r="C45" s="1"/>
      <c r="D45" s="1"/>
      <c r="E45" s="1"/>
      <c r="F45" s="1"/>
      <c r="G45" s="1"/>
      <c r="H45" s="1"/>
      <c r="I45" s="1"/>
      <c r="J45" s="1"/>
      <c r="K45" s="1"/>
      <c r="L45" s="1"/>
      <c r="M45" s="1"/>
      <c r="N45" s="1"/>
      <c r="O45" s="1"/>
      <c r="P45" s="1"/>
      <c r="Q45" s="1"/>
      <c r="R45" s="1"/>
      <c r="S45" s="1"/>
      <c r="T45" s="1"/>
      <c r="U45" s="1"/>
      <c r="V45" s="38"/>
      <c r="W45" s="38"/>
      <c r="X45" s="38"/>
    </row>
    <row r="46" spans="1:24">
      <c r="A46" s="1"/>
      <c r="B46" s="1"/>
      <c r="C46" s="1"/>
      <c r="D46" s="1"/>
      <c r="E46" s="1"/>
      <c r="F46" s="1"/>
      <c r="G46" s="1"/>
      <c r="H46" s="1"/>
      <c r="I46" s="1"/>
      <c r="J46" s="1"/>
      <c r="K46" s="1"/>
      <c r="L46" s="1"/>
      <c r="M46" s="1"/>
      <c r="N46" s="1"/>
      <c r="O46" s="1"/>
      <c r="P46" s="1"/>
      <c r="Q46" s="1"/>
      <c r="R46" s="1"/>
      <c r="S46" s="1"/>
      <c r="T46" s="1"/>
      <c r="U46" s="1"/>
      <c r="V46" s="38"/>
      <c r="W46" s="38"/>
      <c r="X46" s="38"/>
    </row>
    <row r="47" spans="1:24">
      <c r="A47" s="1"/>
      <c r="B47" s="1"/>
      <c r="C47" s="1"/>
      <c r="D47" s="1"/>
      <c r="E47" s="1"/>
      <c r="F47" s="1"/>
      <c r="G47" s="1"/>
      <c r="H47" s="1"/>
      <c r="I47" s="1"/>
      <c r="J47" s="1"/>
      <c r="K47" s="1"/>
      <c r="L47" s="1"/>
      <c r="M47" s="1"/>
      <c r="N47" s="1"/>
      <c r="O47" s="1"/>
      <c r="P47" s="1"/>
      <c r="Q47" s="1"/>
      <c r="R47" s="1"/>
      <c r="S47" s="1"/>
      <c r="T47" s="1"/>
      <c r="U47" s="1"/>
    </row>
    <row r="48" spans="1:24">
      <c r="A48" s="1"/>
      <c r="B48" s="1"/>
      <c r="C48" s="1"/>
      <c r="D48" s="1"/>
      <c r="E48" s="1"/>
      <c r="F48" s="1"/>
      <c r="G48" s="1"/>
      <c r="H48" s="1"/>
      <c r="I48" s="1"/>
      <c r="J48" s="1"/>
      <c r="K48" s="1"/>
      <c r="L48" s="1"/>
      <c r="M48" s="1"/>
      <c r="N48" s="1"/>
      <c r="O48" s="1"/>
      <c r="P48" s="1"/>
      <c r="Q48" s="1"/>
      <c r="R48" s="1"/>
      <c r="S48" s="1"/>
      <c r="T48" s="1"/>
      <c r="U48" s="1"/>
    </row>
    <row r="49" spans="1:21">
      <c r="A49" s="1"/>
      <c r="B49" s="1"/>
      <c r="C49" s="1"/>
      <c r="D49" s="1"/>
      <c r="E49" s="1"/>
      <c r="F49" s="1"/>
      <c r="G49" s="1"/>
      <c r="H49" s="1"/>
      <c r="I49" s="1"/>
      <c r="J49" s="1"/>
      <c r="K49" s="1"/>
      <c r="L49" s="1"/>
      <c r="M49" s="1"/>
      <c r="N49" s="1"/>
      <c r="O49" s="1"/>
      <c r="P49" s="1"/>
      <c r="Q49" s="1"/>
      <c r="R49" s="1"/>
      <c r="S49" s="1"/>
      <c r="T49" s="1"/>
      <c r="U49" s="1"/>
    </row>
  </sheetData>
  <sheetProtection password="DC9A" sheet="1" objects="1" scenarios="1"/>
  <hyperlinks>
    <hyperlink ref="M30:O30" r:id="rId1" tooltip="Mail" display="mailto:info@calibres-argentinos.com.ar"/>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22"/>
      <c r="C1" s="23"/>
      <c r="D1" s="23"/>
      <c r="E1" s="24"/>
      <c r="F1" s="18"/>
      <c r="G1" s="18"/>
      <c r="H1" s="18"/>
      <c r="I1" s="18"/>
      <c r="J1" s="18"/>
      <c r="K1" s="38"/>
      <c r="L1" s="38"/>
      <c r="M1" s="38"/>
      <c r="N1" s="38"/>
      <c r="O1" s="38"/>
      <c r="P1" s="38"/>
      <c r="Q1" s="38"/>
      <c r="R1" s="38"/>
      <c r="S1" s="38"/>
      <c r="T1" s="38"/>
      <c r="U1" s="38"/>
    </row>
    <row r="2" spans="1:21">
      <c r="A2" s="18" t="s">
        <v>64</v>
      </c>
      <c r="B2" s="25"/>
      <c r="C2" s="18"/>
      <c r="D2" s="18"/>
      <c r="E2" s="18" t="s">
        <v>68</v>
      </c>
      <c r="F2" s="28"/>
      <c r="G2" s="29"/>
      <c r="H2" s="29"/>
      <c r="I2" s="30"/>
      <c r="J2" s="18"/>
      <c r="K2" s="38"/>
      <c r="L2" s="38"/>
      <c r="M2" s="38"/>
      <c r="N2" s="38"/>
      <c r="O2" s="38"/>
      <c r="P2" s="38"/>
      <c r="Q2" s="38"/>
      <c r="R2" s="38"/>
      <c r="S2" s="38"/>
      <c r="T2" s="38"/>
      <c r="U2" s="38"/>
    </row>
    <row r="3" spans="1:21" ht="15.75">
      <c r="A3" s="18" t="s">
        <v>65</v>
      </c>
      <c r="B3" s="26"/>
      <c r="C3" s="18" t="s">
        <v>66</v>
      </c>
      <c r="D3" s="34">
        <f>YEARFRAC(B2,B3)</f>
        <v>0</v>
      </c>
      <c r="E3" s="18" t="s">
        <v>69</v>
      </c>
      <c r="F3" s="28"/>
      <c r="G3" s="29"/>
      <c r="H3" s="29"/>
      <c r="I3" s="30"/>
      <c r="J3" s="18"/>
      <c r="K3" s="38"/>
      <c r="L3" s="38"/>
      <c r="M3" s="38"/>
      <c r="N3" s="38"/>
      <c r="O3" s="38"/>
      <c r="P3" s="38"/>
      <c r="Q3" s="38"/>
      <c r="R3" s="38"/>
      <c r="S3" s="38"/>
      <c r="T3" s="38"/>
      <c r="U3" s="38"/>
    </row>
    <row r="4" spans="1:21">
      <c r="A4" s="18" t="s">
        <v>67</v>
      </c>
      <c r="B4" s="27"/>
      <c r="C4" s="18" t="s">
        <v>78</v>
      </c>
      <c r="D4" s="27"/>
      <c r="E4" s="18" t="s">
        <v>77</v>
      </c>
      <c r="F4" s="28"/>
      <c r="G4" s="29"/>
      <c r="H4" s="29"/>
      <c r="I4" s="3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27"/>
      <c r="C6" s="27"/>
      <c r="D6" s="20" t="e">
        <f>AVERAGE(B6:C6)</f>
        <v>#DIV/0!</v>
      </c>
      <c r="E6" s="18"/>
      <c r="F6" s="18" t="s">
        <v>79</v>
      </c>
      <c r="G6" s="35" t="e">
        <f>1.1567-(0.0717*(LOG(SUM(D6:D9))))</f>
        <v>#DIV/0!</v>
      </c>
      <c r="H6" s="18"/>
      <c r="I6" s="18" t="s">
        <v>86</v>
      </c>
      <c r="J6" s="18"/>
      <c r="K6" s="38"/>
      <c r="L6" s="38"/>
      <c r="M6" s="38"/>
      <c r="N6" s="38"/>
      <c r="O6" s="38"/>
      <c r="P6" s="38"/>
      <c r="Q6" s="38"/>
      <c r="R6" s="38"/>
      <c r="S6" s="38"/>
      <c r="T6" s="38"/>
      <c r="U6" s="38"/>
    </row>
    <row r="7" spans="1:21" ht="15.75">
      <c r="A7" s="18" t="s">
        <v>95</v>
      </c>
      <c r="B7" s="27"/>
      <c r="C7" s="27"/>
      <c r="D7" s="20" t="e">
        <f t="shared" ref="D7:D9" si="0">AVERAGE(B7:C7)</f>
        <v>#DIV/0!</v>
      </c>
      <c r="E7" s="18"/>
      <c r="F7" s="18"/>
      <c r="G7" s="18"/>
      <c r="H7" s="18"/>
      <c r="I7" s="31"/>
      <c r="J7" s="31"/>
      <c r="K7" s="38"/>
      <c r="L7" s="38"/>
      <c r="M7" s="38"/>
      <c r="N7" s="38"/>
      <c r="O7" s="38"/>
      <c r="P7" s="38"/>
      <c r="Q7" s="38"/>
      <c r="R7" s="38"/>
      <c r="S7" s="38"/>
      <c r="T7" s="38"/>
      <c r="U7" s="38"/>
    </row>
    <row r="8" spans="1:21" ht="15.75">
      <c r="A8" s="18" t="s">
        <v>74</v>
      </c>
      <c r="B8" s="27"/>
      <c r="C8" s="27"/>
      <c r="D8" s="20" t="e">
        <f t="shared" si="0"/>
        <v>#DIV/0!</v>
      </c>
      <c r="E8" s="18"/>
      <c r="F8" s="18" t="s">
        <v>80</v>
      </c>
      <c r="G8" s="36" t="e">
        <f>((496/G6)-451)</f>
        <v>#DIV/0!</v>
      </c>
      <c r="H8" s="18"/>
      <c r="I8" s="31"/>
      <c r="J8" s="31"/>
      <c r="K8" s="38"/>
      <c r="L8" s="38"/>
      <c r="M8" s="38"/>
      <c r="N8" s="38"/>
      <c r="O8" s="38"/>
      <c r="P8" s="38"/>
      <c r="Q8" s="38"/>
      <c r="R8" s="38"/>
      <c r="S8" s="38"/>
      <c r="T8" s="38"/>
      <c r="U8" s="38"/>
    </row>
    <row r="9" spans="1:21" ht="15.75">
      <c r="A9" s="18" t="s">
        <v>75</v>
      </c>
      <c r="B9" s="27"/>
      <c r="C9" s="27"/>
      <c r="D9" s="20" t="e">
        <f t="shared" si="0"/>
        <v>#DIV/0!</v>
      </c>
      <c r="E9" s="18"/>
      <c r="F9" s="18" t="s">
        <v>81</v>
      </c>
      <c r="G9" s="36" t="e">
        <f>(B4/100)*G8</f>
        <v>#DIV/0!</v>
      </c>
      <c r="H9" s="18"/>
      <c r="I9" s="31"/>
      <c r="J9" s="31"/>
      <c r="K9" s="38"/>
      <c r="L9" s="38"/>
      <c r="M9" s="38"/>
      <c r="N9" s="38"/>
      <c r="O9" s="38"/>
      <c r="P9" s="38"/>
      <c r="Q9" s="38"/>
      <c r="R9" s="38"/>
      <c r="S9" s="38"/>
      <c r="T9" s="38"/>
      <c r="U9" s="38"/>
    </row>
    <row r="10" spans="1:21" ht="15.75">
      <c r="A10" s="45"/>
      <c r="B10" s="40"/>
      <c r="C10" s="40"/>
      <c r="D10" s="41"/>
      <c r="E10" s="18"/>
      <c r="F10" s="18" t="s">
        <v>82</v>
      </c>
      <c r="G10" s="36" t="e">
        <f>B4-G9</f>
        <v>#DIV/0!</v>
      </c>
      <c r="H10" s="18"/>
      <c r="I10" s="31"/>
      <c r="J10" s="31"/>
      <c r="K10" s="38"/>
      <c r="L10" s="38"/>
      <c r="M10" s="38"/>
      <c r="N10" s="38"/>
      <c r="O10" s="38"/>
      <c r="P10" s="38"/>
      <c r="Q10" s="38"/>
      <c r="R10" s="38"/>
      <c r="S10" s="38"/>
      <c r="T10" s="38"/>
      <c r="U10" s="38"/>
    </row>
    <row r="11" spans="1:21" ht="15.75">
      <c r="A11" s="45"/>
      <c r="B11" s="40"/>
      <c r="C11" s="40"/>
      <c r="D11" s="41"/>
      <c r="E11" s="18"/>
      <c r="F11" s="18" t="s">
        <v>83</v>
      </c>
      <c r="G11" s="36" t="e">
        <f>100-G8</f>
        <v>#DIV/0!</v>
      </c>
      <c r="H11" s="18"/>
      <c r="I11" s="31"/>
      <c r="J11" s="31"/>
      <c r="K11" s="38"/>
      <c r="L11" s="38"/>
      <c r="M11" s="38"/>
      <c r="N11" s="38"/>
      <c r="O11" s="38"/>
      <c r="P11" s="38"/>
      <c r="Q11" s="38"/>
      <c r="R11" s="38"/>
      <c r="S11" s="38"/>
      <c r="T11" s="38"/>
      <c r="U11" s="38"/>
    </row>
    <row r="12" spans="1:21" ht="15.75">
      <c r="A12" s="45"/>
      <c r="B12" s="40"/>
      <c r="C12" s="40"/>
      <c r="D12" s="41"/>
      <c r="E12" s="18"/>
      <c r="F12" s="18" t="s">
        <v>84</v>
      </c>
      <c r="G12" s="36" t="e">
        <f>B4/POWER((D4/100),2)</f>
        <v>#DIV/0!</v>
      </c>
      <c r="H12" s="18"/>
      <c r="I12" s="31"/>
      <c r="J12" s="3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31"/>
      <c r="B16" s="31"/>
      <c r="C16" s="31"/>
      <c r="D16" s="37"/>
      <c r="E16" s="37"/>
      <c r="F16" s="37"/>
      <c r="G16" s="37"/>
      <c r="H16" s="37"/>
      <c r="I16" s="37"/>
      <c r="J16" s="37"/>
      <c r="K16" s="38"/>
      <c r="L16" s="38"/>
      <c r="M16" s="38"/>
      <c r="N16" s="38"/>
      <c r="O16" s="38"/>
      <c r="P16" s="38"/>
      <c r="Q16" s="38"/>
      <c r="R16" s="38"/>
      <c r="S16" s="38"/>
      <c r="T16" s="38"/>
      <c r="U16" s="38"/>
    </row>
    <row r="17" spans="1:21">
      <c r="A17" s="32"/>
      <c r="B17" s="32"/>
      <c r="C17" s="32"/>
      <c r="D17" s="37"/>
      <c r="E17" s="37"/>
      <c r="F17" s="37"/>
      <c r="G17" s="37"/>
      <c r="H17" s="37"/>
      <c r="I17" s="37"/>
      <c r="J17" s="37"/>
      <c r="K17" s="38"/>
      <c r="L17" s="38"/>
      <c r="M17" s="38"/>
      <c r="N17" s="38"/>
      <c r="O17" s="38"/>
      <c r="P17" s="38"/>
      <c r="Q17" s="38"/>
      <c r="R17" s="38"/>
      <c r="S17" s="38"/>
      <c r="T17" s="38"/>
      <c r="U17" s="38"/>
    </row>
    <row r="18" spans="1:21">
      <c r="A18" s="32"/>
      <c r="B18" s="32"/>
      <c r="C18" s="32"/>
      <c r="D18" s="37"/>
      <c r="E18" s="37"/>
      <c r="F18" s="37"/>
      <c r="G18" s="37"/>
      <c r="H18" s="37"/>
      <c r="I18" s="37"/>
      <c r="J18" s="37"/>
      <c r="K18" s="38"/>
      <c r="L18" s="38"/>
      <c r="M18" s="38"/>
      <c r="N18" s="38"/>
      <c r="O18" s="38"/>
      <c r="P18" s="38"/>
      <c r="Q18" s="38"/>
      <c r="R18" s="38"/>
      <c r="S18" s="38"/>
      <c r="T18" s="38"/>
      <c r="U18" s="38"/>
    </row>
    <row r="19" spans="1:21">
      <c r="A19" s="32"/>
      <c r="B19" s="32"/>
      <c r="C19" s="32"/>
      <c r="D19" s="37"/>
      <c r="E19" s="37"/>
      <c r="F19" s="37"/>
      <c r="G19" s="37"/>
      <c r="H19" s="37"/>
      <c r="I19" s="37"/>
      <c r="J19" s="37"/>
      <c r="K19" s="38"/>
      <c r="L19" s="38"/>
      <c r="M19" s="38"/>
      <c r="N19" s="38"/>
      <c r="O19" s="38"/>
      <c r="P19" s="38"/>
      <c r="Q19" s="38"/>
      <c r="R19" s="38"/>
      <c r="S19" s="38"/>
      <c r="T19" s="38"/>
      <c r="U19" s="38"/>
    </row>
    <row r="20" spans="1:21">
      <c r="A20" s="32"/>
      <c r="B20" s="32"/>
      <c r="C20" s="32"/>
      <c r="D20" s="37"/>
      <c r="E20" s="37"/>
      <c r="F20" s="37"/>
      <c r="G20" s="37"/>
      <c r="H20" s="37"/>
      <c r="I20" s="37"/>
      <c r="J20" s="37"/>
      <c r="K20" s="38"/>
      <c r="L20" s="38"/>
      <c r="M20" s="38"/>
      <c r="N20" s="38"/>
      <c r="O20" s="38"/>
      <c r="P20" s="38"/>
      <c r="Q20" s="38"/>
      <c r="R20" s="38"/>
      <c r="S20" s="38"/>
      <c r="T20" s="38"/>
      <c r="U20" s="38"/>
    </row>
    <row r="21" spans="1:21">
      <c r="A21" s="32"/>
      <c r="B21" s="32"/>
      <c r="C21" s="32"/>
      <c r="D21" s="37"/>
      <c r="E21" s="37"/>
      <c r="F21" s="37"/>
      <c r="G21" s="37"/>
      <c r="H21" s="37"/>
      <c r="I21" s="37"/>
      <c r="J21" s="37"/>
      <c r="K21" s="38"/>
      <c r="L21" s="38"/>
      <c r="M21" s="38"/>
      <c r="N21" s="38"/>
      <c r="O21" s="38"/>
      <c r="P21" s="38"/>
      <c r="Q21" s="38"/>
      <c r="R21" s="38"/>
      <c r="S21" s="38"/>
      <c r="T21" s="38"/>
      <c r="U21" s="38"/>
    </row>
    <row r="22" spans="1:21">
      <c r="A22" s="32"/>
      <c r="B22" s="32"/>
      <c r="C22" s="32"/>
      <c r="D22" s="37"/>
      <c r="E22" s="37"/>
      <c r="F22" s="37"/>
      <c r="G22" s="37"/>
      <c r="H22" s="37"/>
      <c r="I22" s="37"/>
      <c r="J22" s="37"/>
      <c r="K22" s="38"/>
      <c r="L22" s="38"/>
      <c r="M22" s="38"/>
      <c r="N22" s="38"/>
      <c r="O22" s="38"/>
      <c r="P22" s="38"/>
      <c r="Q22" s="38"/>
      <c r="R22" s="38"/>
      <c r="S22" s="38"/>
      <c r="T22" s="38"/>
      <c r="U22" s="38"/>
    </row>
    <row r="23" spans="1:21">
      <c r="A23" s="32"/>
      <c r="B23" s="32"/>
      <c r="C23" s="32"/>
      <c r="D23" s="37"/>
      <c r="E23" s="37"/>
      <c r="F23" s="37"/>
      <c r="G23" s="37"/>
      <c r="H23" s="37"/>
      <c r="I23" s="37"/>
      <c r="J23" s="37"/>
      <c r="K23" s="38"/>
      <c r="L23" s="38"/>
      <c r="M23" s="38"/>
      <c r="N23" s="38"/>
      <c r="O23" s="38"/>
      <c r="P23" s="38"/>
      <c r="Q23" s="38"/>
      <c r="R23" s="38"/>
      <c r="S23" s="38"/>
      <c r="T23" s="38"/>
      <c r="U23" s="38"/>
    </row>
    <row r="24" spans="1:21">
      <c r="A24" s="32"/>
      <c r="B24" s="32"/>
      <c r="C24" s="32"/>
      <c r="D24" s="37"/>
      <c r="E24" s="37"/>
      <c r="F24" s="37"/>
      <c r="G24" s="37"/>
      <c r="H24" s="37"/>
      <c r="I24" s="37"/>
      <c r="J24" s="37"/>
      <c r="K24" s="38"/>
      <c r="L24" s="38"/>
      <c r="M24" s="38"/>
      <c r="N24" s="38"/>
      <c r="O24" s="38"/>
      <c r="P24" s="38"/>
      <c r="Q24" s="38"/>
      <c r="R24" s="38"/>
      <c r="S24" s="38"/>
      <c r="T24" s="38"/>
      <c r="U24" s="38"/>
    </row>
    <row r="25" spans="1:21">
      <c r="A25" s="32"/>
      <c r="B25" s="32"/>
      <c r="C25" s="32"/>
      <c r="D25" s="37"/>
      <c r="E25" s="37"/>
      <c r="F25" s="37"/>
      <c r="G25" s="37"/>
      <c r="H25" s="37"/>
      <c r="I25" s="37"/>
      <c r="J25" s="37"/>
      <c r="K25" s="38"/>
      <c r="L25" s="38"/>
      <c r="M25" s="38"/>
      <c r="N25" s="38"/>
      <c r="O25" s="38"/>
      <c r="P25" s="38"/>
      <c r="Q25" s="38"/>
      <c r="R25" s="38"/>
      <c r="S25" s="38"/>
      <c r="T25" s="38"/>
      <c r="U25" s="38"/>
    </row>
    <row r="26" spans="1:21">
      <c r="A26" s="32"/>
      <c r="B26" s="32"/>
      <c r="C26" s="32"/>
      <c r="D26" s="37"/>
      <c r="E26" s="37"/>
      <c r="F26" s="37"/>
      <c r="G26" s="37"/>
      <c r="H26" s="37"/>
      <c r="I26" s="37"/>
      <c r="J26" s="37"/>
      <c r="K26" s="38"/>
      <c r="L26" s="38"/>
      <c r="M26" s="38"/>
      <c r="N26" s="38"/>
      <c r="O26" s="38"/>
      <c r="P26" s="38"/>
      <c r="Q26" s="38"/>
      <c r="R26" s="38"/>
      <c r="S26" s="38"/>
      <c r="T26" s="38"/>
      <c r="U26" s="38"/>
    </row>
    <row r="27" spans="1:21">
      <c r="A27" s="32"/>
      <c r="B27" s="32"/>
      <c r="C27" s="32"/>
      <c r="D27" s="37"/>
      <c r="E27" s="37"/>
      <c r="F27" s="37"/>
      <c r="G27" s="37"/>
      <c r="H27" s="37"/>
      <c r="I27" s="37"/>
      <c r="J27" s="37"/>
      <c r="K27" s="38"/>
      <c r="L27" s="38"/>
      <c r="M27" s="38"/>
      <c r="N27" s="38"/>
      <c r="O27" s="38"/>
      <c r="P27" s="38"/>
      <c r="Q27" s="38"/>
      <c r="R27" s="38"/>
      <c r="S27" s="38"/>
      <c r="T27" s="38"/>
      <c r="U27" s="38"/>
    </row>
    <row r="28" spans="1:21">
      <c r="A28" s="33"/>
      <c r="B28" s="33"/>
      <c r="C28" s="33"/>
      <c r="D28" s="37"/>
      <c r="E28" s="37"/>
      <c r="F28" s="37"/>
      <c r="G28" s="37"/>
      <c r="H28" s="37"/>
      <c r="I28" s="37"/>
      <c r="J28" s="37"/>
      <c r="K28" s="38"/>
      <c r="L28" s="38"/>
      <c r="M28" s="38"/>
      <c r="N28" s="38"/>
      <c r="O28" s="38"/>
      <c r="P28" s="38"/>
      <c r="Q28" s="38"/>
      <c r="R28" s="38"/>
      <c r="S28" s="38"/>
      <c r="T28" s="38"/>
      <c r="U28" s="38"/>
    </row>
    <row r="29" spans="1:21">
      <c r="A29" s="31"/>
      <c r="B29" s="31"/>
      <c r="C29" s="31"/>
      <c r="D29" s="37"/>
      <c r="E29" s="37"/>
      <c r="F29" s="37"/>
      <c r="G29" s="37"/>
      <c r="H29" s="37"/>
      <c r="I29" s="37"/>
      <c r="J29" s="37"/>
      <c r="K29" s="38"/>
      <c r="L29" s="38"/>
      <c r="M29" s="38"/>
      <c r="N29" s="38"/>
      <c r="O29" s="38"/>
      <c r="P29" s="38"/>
      <c r="Q29" s="38"/>
      <c r="R29" s="38"/>
      <c r="S29" s="38"/>
      <c r="T29" s="38"/>
      <c r="U29" s="38"/>
    </row>
    <row r="30" spans="1:21">
      <c r="A30" s="33" t="s">
        <v>88</v>
      </c>
      <c r="B30" s="33"/>
      <c r="C30" s="3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selectLockedCells="1"/>
  <pageMargins left="1.299212598425197" right="0.70866141732283472" top="0.74803149606299213" bottom="0.74803149606299213" header="0.31496062992125984" footer="0.31496062992125984"/>
  <pageSetup paperSize="9" orientation="landscape" r:id="rId1"/>
  <ignoredErrors>
    <ignoredError sqref="D6:D9" evalError="1"/>
  </ignoredErrors>
  <drawing r:id="rId2"/>
</worksheet>
</file>

<file path=xl/worksheets/sheet4.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46" t="s">
        <v>63</v>
      </c>
      <c r="B1" s="52"/>
      <c r="C1" s="56"/>
      <c r="D1" s="56"/>
      <c r="E1" s="57"/>
      <c r="F1" s="46"/>
      <c r="G1" s="46"/>
      <c r="H1" s="46"/>
      <c r="I1" s="46"/>
      <c r="J1" s="46"/>
      <c r="K1" s="38"/>
      <c r="L1" s="38"/>
      <c r="M1" s="38"/>
      <c r="N1" s="38"/>
      <c r="O1" s="38"/>
      <c r="P1" s="38"/>
      <c r="Q1" s="38"/>
      <c r="R1" s="38"/>
      <c r="S1" s="38"/>
      <c r="T1" s="38"/>
      <c r="U1" s="38"/>
    </row>
    <row r="2" spans="1:21">
      <c r="A2" s="46" t="s">
        <v>64</v>
      </c>
      <c r="B2" s="53"/>
      <c r="C2" s="46"/>
      <c r="D2" s="46"/>
      <c r="E2" s="46" t="s">
        <v>68</v>
      </c>
      <c r="F2" s="58"/>
      <c r="G2" s="59"/>
      <c r="H2" s="59"/>
      <c r="I2" s="60"/>
      <c r="J2" s="46"/>
      <c r="K2" s="38"/>
      <c r="L2" s="38"/>
      <c r="M2" s="38"/>
      <c r="N2" s="38"/>
      <c r="O2" s="38"/>
      <c r="P2" s="38"/>
      <c r="Q2" s="38"/>
      <c r="R2" s="38"/>
      <c r="S2" s="38"/>
      <c r="T2" s="38"/>
      <c r="U2" s="38"/>
    </row>
    <row r="3" spans="1:21" ht="15.75">
      <c r="A3" s="46" t="s">
        <v>65</v>
      </c>
      <c r="B3" s="54"/>
      <c r="C3" s="46" t="s">
        <v>66</v>
      </c>
      <c r="D3" s="34">
        <f>YEARFRAC(B2,B3)</f>
        <v>0</v>
      </c>
      <c r="E3" s="46" t="s">
        <v>69</v>
      </c>
      <c r="F3" s="58"/>
      <c r="G3" s="59"/>
      <c r="H3" s="59"/>
      <c r="I3" s="60"/>
      <c r="J3" s="46"/>
      <c r="K3" s="38"/>
      <c r="L3" s="38"/>
      <c r="M3" s="38"/>
      <c r="N3" s="38"/>
      <c r="O3" s="38"/>
      <c r="P3" s="38"/>
      <c r="Q3" s="38"/>
      <c r="R3" s="38"/>
      <c r="S3" s="38"/>
      <c r="T3" s="38"/>
      <c r="U3" s="38"/>
    </row>
    <row r="4" spans="1:21">
      <c r="A4" s="46" t="s">
        <v>67</v>
      </c>
      <c r="B4" s="55"/>
      <c r="C4" s="46" t="s">
        <v>78</v>
      </c>
      <c r="D4" s="55"/>
      <c r="E4" s="46" t="s">
        <v>77</v>
      </c>
      <c r="F4" s="58"/>
      <c r="G4" s="59"/>
      <c r="H4" s="59"/>
      <c r="I4" s="60"/>
      <c r="J4" s="46"/>
      <c r="K4" s="38"/>
      <c r="L4" s="38"/>
      <c r="M4" s="38"/>
      <c r="N4" s="38"/>
      <c r="O4" s="38"/>
      <c r="P4" s="38"/>
      <c r="Q4" s="38"/>
      <c r="R4" s="38"/>
      <c r="S4" s="38"/>
      <c r="T4" s="38"/>
      <c r="U4" s="38"/>
    </row>
    <row r="5" spans="1:21">
      <c r="A5" s="46"/>
      <c r="B5" s="46"/>
      <c r="C5" s="46"/>
      <c r="D5" s="46"/>
      <c r="E5" s="46"/>
      <c r="F5" s="46"/>
      <c r="G5" s="46"/>
      <c r="H5" s="46"/>
      <c r="I5" s="46"/>
      <c r="J5" s="46"/>
      <c r="K5" s="38"/>
      <c r="L5" s="38"/>
      <c r="M5" s="38"/>
      <c r="N5" s="38"/>
      <c r="O5" s="38"/>
      <c r="P5" s="38"/>
      <c r="Q5" s="38"/>
      <c r="R5" s="38"/>
      <c r="S5" s="38"/>
      <c r="T5" s="38"/>
      <c r="U5" s="38"/>
    </row>
    <row r="6" spans="1:21" ht="15.75">
      <c r="A6" s="46" t="s">
        <v>73</v>
      </c>
      <c r="B6" s="55"/>
      <c r="C6" s="55"/>
      <c r="D6" s="47" t="e">
        <f>AVERAGE(B6:C6)</f>
        <v>#DIV/0!</v>
      </c>
      <c r="E6" s="46"/>
      <c r="F6" s="46" t="s">
        <v>79</v>
      </c>
      <c r="G6" s="35" t="e">
        <f>1.1765-(0.0744*(LOG(SUM(D6:D9))))</f>
        <v>#DIV/0!</v>
      </c>
      <c r="H6" s="46"/>
      <c r="I6" s="46" t="s">
        <v>86</v>
      </c>
      <c r="J6" s="46"/>
      <c r="K6" s="38"/>
      <c r="L6" s="38"/>
      <c r="M6" s="38"/>
      <c r="N6" s="38"/>
      <c r="O6" s="38"/>
      <c r="P6" s="38"/>
      <c r="Q6" s="38"/>
      <c r="R6" s="38"/>
      <c r="S6" s="38"/>
      <c r="T6" s="38"/>
      <c r="U6" s="38"/>
    </row>
    <row r="7" spans="1:21" ht="15.75">
      <c r="A7" s="46" t="s">
        <v>95</v>
      </c>
      <c r="B7" s="55"/>
      <c r="C7" s="55"/>
      <c r="D7" s="47" t="e">
        <f t="shared" ref="D7:D9" si="0">AVERAGE(B7:C7)</f>
        <v>#DIV/0!</v>
      </c>
      <c r="E7" s="46"/>
      <c r="F7" s="46"/>
      <c r="G7" s="46"/>
      <c r="H7" s="46"/>
      <c r="I7" s="61"/>
      <c r="J7" s="61"/>
      <c r="K7" s="38"/>
      <c r="L7" s="38"/>
      <c r="M7" s="38"/>
      <c r="N7" s="38"/>
      <c r="O7" s="38"/>
      <c r="P7" s="38"/>
      <c r="Q7" s="38"/>
      <c r="R7" s="38"/>
      <c r="S7" s="38"/>
      <c r="T7" s="38"/>
      <c r="U7" s="38"/>
    </row>
    <row r="8" spans="1:21" ht="15.75">
      <c r="A8" s="46" t="s">
        <v>74</v>
      </c>
      <c r="B8" s="55"/>
      <c r="C8" s="55"/>
      <c r="D8" s="47" t="e">
        <f t="shared" si="0"/>
        <v>#DIV/0!</v>
      </c>
      <c r="E8" s="46"/>
      <c r="F8" s="46" t="s">
        <v>80</v>
      </c>
      <c r="G8" s="36" t="e">
        <f>((495/G6)-450)</f>
        <v>#DIV/0!</v>
      </c>
      <c r="H8" s="46"/>
      <c r="I8" s="61"/>
      <c r="J8" s="61"/>
      <c r="K8" s="38"/>
      <c r="L8" s="38"/>
      <c r="M8" s="38"/>
      <c r="N8" s="38"/>
      <c r="O8" s="38"/>
      <c r="P8" s="38"/>
      <c r="Q8" s="38"/>
      <c r="R8" s="38"/>
      <c r="S8" s="38"/>
      <c r="T8" s="38"/>
      <c r="U8" s="38"/>
    </row>
    <row r="9" spans="1:21" ht="15.75">
      <c r="A9" s="46" t="s">
        <v>75</v>
      </c>
      <c r="B9" s="55"/>
      <c r="C9" s="55"/>
      <c r="D9" s="47" t="e">
        <f t="shared" si="0"/>
        <v>#DIV/0!</v>
      </c>
      <c r="E9" s="46"/>
      <c r="F9" s="46" t="s">
        <v>81</v>
      </c>
      <c r="G9" s="36" t="e">
        <f>(B4/100)*G8</f>
        <v>#DIV/0!</v>
      </c>
      <c r="H9" s="46"/>
      <c r="I9" s="61"/>
      <c r="J9" s="61"/>
      <c r="K9" s="38"/>
      <c r="L9" s="38"/>
      <c r="M9" s="38"/>
      <c r="N9" s="38"/>
      <c r="O9" s="38"/>
      <c r="P9" s="38"/>
      <c r="Q9" s="38"/>
      <c r="R9" s="38"/>
      <c r="S9" s="38"/>
      <c r="T9" s="38"/>
      <c r="U9" s="38"/>
    </row>
    <row r="10" spans="1:21" ht="15.75">
      <c r="A10" s="48"/>
      <c r="B10" s="49"/>
      <c r="C10" s="49"/>
      <c r="D10" s="50"/>
      <c r="E10" s="46"/>
      <c r="F10" s="46" t="s">
        <v>82</v>
      </c>
      <c r="G10" s="36" t="e">
        <f>B4-G9</f>
        <v>#DIV/0!</v>
      </c>
      <c r="H10" s="46"/>
      <c r="I10" s="61"/>
      <c r="J10" s="61"/>
      <c r="K10" s="38"/>
      <c r="L10" s="38"/>
      <c r="M10" s="38"/>
      <c r="N10" s="38"/>
      <c r="O10" s="38"/>
      <c r="P10" s="38"/>
      <c r="Q10" s="38"/>
      <c r="R10" s="38"/>
      <c r="S10" s="38"/>
      <c r="T10" s="38"/>
      <c r="U10" s="38"/>
    </row>
    <row r="11" spans="1:21" ht="15.75">
      <c r="A11" s="48"/>
      <c r="B11" s="49"/>
      <c r="C11" s="49"/>
      <c r="D11" s="50"/>
      <c r="E11" s="46"/>
      <c r="F11" s="46" t="s">
        <v>83</v>
      </c>
      <c r="G11" s="36" t="e">
        <f>100-G8</f>
        <v>#DIV/0!</v>
      </c>
      <c r="H11" s="46"/>
      <c r="I11" s="61"/>
      <c r="J11" s="61"/>
      <c r="K11" s="38"/>
      <c r="L11" s="38"/>
      <c r="M11" s="38"/>
      <c r="N11" s="38"/>
      <c r="O11" s="38"/>
      <c r="P11" s="38"/>
      <c r="Q11" s="38"/>
      <c r="R11" s="38"/>
      <c r="S11" s="38"/>
      <c r="T11" s="38"/>
      <c r="U11" s="38"/>
    </row>
    <row r="12" spans="1:21" ht="15.75">
      <c r="A12" s="48"/>
      <c r="B12" s="49"/>
      <c r="C12" s="49"/>
      <c r="D12" s="50"/>
      <c r="E12" s="46"/>
      <c r="F12" s="46" t="s">
        <v>84</v>
      </c>
      <c r="G12" s="36" t="e">
        <f>B4/POWER((D4/100),2)</f>
        <v>#DIV/0!</v>
      </c>
      <c r="H12" s="46"/>
      <c r="I12" s="61"/>
      <c r="J12" s="61"/>
      <c r="K12" s="38"/>
      <c r="L12" s="38"/>
      <c r="M12" s="38"/>
      <c r="N12" s="38"/>
      <c r="O12" s="38"/>
      <c r="P12" s="38"/>
      <c r="Q12" s="38"/>
      <c r="R12" s="38"/>
      <c r="S12" s="38"/>
      <c r="T12" s="38"/>
      <c r="U12" s="38"/>
    </row>
    <row r="13" spans="1:21">
      <c r="A13" s="46"/>
      <c r="B13" s="46"/>
      <c r="C13" s="46"/>
      <c r="D13" s="46"/>
      <c r="E13" s="46"/>
      <c r="F13" s="46"/>
      <c r="G13" s="46"/>
      <c r="H13" s="46"/>
      <c r="I13" s="46"/>
      <c r="J13" s="46"/>
      <c r="K13" s="38"/>
      <c r="L13" s="38"/>
      <c r="M13" s="38"/>
      <c r="N13" s="38"/>
      <c r="O13" s="38"/>
      <c r="P13" s="38"/>
      <c r="Q13" s="38"/>
      <c r="R13" s="38"/>
      <c r="S13" s="38"/>
      <c r="T13" s="38"/>
      <c r="U13" s="38"/>
    </row>
    <row r="14" spans="1:21">
      <c r="A14" s="46"/>
      <c r="B14" s="46"/>
      <c r="C14" s="46"/>
      <c r="D14" s="46"/>
      <c r="E14" s="46"/>
      <c r="F14" s="46"/>
      <c r="G14" s="46"/>
      <c r="H14" s="46"/>
      <c r="I14" s="46"/>
      <c r="J14" s="46"/>
      <c r="K14" s="38"/>
      <c r="L14" s="38"/>
      <c r="M14" s="38"/>
      <c r="N14" s="38"/>
      <c r="O14" s="38"/>
      <c r="P14" s="38"/>
      <c r="Q14" s="38"/>
      <c r="R14" s="38"/>
      <c r="S14" s="38"/>
      <c r="T14" s="38"/>
      <c r="U14" s="38"/>
    </row>
    <row r="15" spans="1:21" ht="15.75">
      <c r="A15" s="46" t="s">
        <v>87</v>
      </c>
      <c r="B15" s="46"/>
      <c r="C15" s="46"/>
      <c r="D15" s="46"/>
      <c r="E15" s="46"/>
      <c r="F15" s="51" t="s">
        <v>85</v>
      </c>
      <c r="G15" s="46"/>
      <c r="H15" s="46"/>
      <c r="I15" s="46"/>
      <c r="J15" s="46"/>
      <c r="K15" s="38"/>
      <c r="L15" s="38"/>
      <c r="M15" s="38"/>
      <c r="N15" s="38"/>
      <c r="O15" s="38"/>
      <c r="P15" s="38"/>
      <c r="Q15" s="38"/>
      <c r="R15" s="38"/>
      <c r="S15" s="38"/>
      <c r="T15" s="38"/>
      <c r="U15" s="38"/>
    </row>
    <row r="16" spans="1:21">
      <c r="A16" s="61"/>
      <c r="B16" s="61"/>
      <c r="C16" s="61"/>
      <c r="D16" s="46"/>
      <c r="E16" s="46"/>
      <c r="F16" s="46"/>
      <c r="G16" s="46"/>
      <c r="H16" s="46"/>
      <c r="I16" s="46"/>
      <c r="J16" s="46"/>
      <c r="K16" s="38"/>
      <c r="L16" s="38"/>
      <c r="M16" s="38"/>
      <c r="N16" s="38"/>
      <c r="O16" s="38"/>
      <c r="P16" s="38"/>
      <c r="Q16" s="38"/>
      <c r="R16" s="38"/>
      <c r="S16" s="38"/>
      <c r="T16" s="38"/>
      <c r="U16" s="38"/>
    </row>
    <row r="17" spans="1:21">
      <c r="A17" s="62"/>
      <c r="B17" s="62"/>
      <c r="C17" s="62"/>
      <c r="D17" s="46"/>
      <c r="E17" s="46"/>
      <c r="F17" s="46"/>
      <c r="G17" s="46"/>
      <c r="H17" s="46"/>
      <c r="I17" s="46"/>
      <c r="J17" s="46"/>
      <c r="K17" s="38"/>
      <c r="L17" s="38"/>
      <c r="M17" s="38"/>
      <c r="N17" s="38"/>
      <c r="O17" s="38"/>
      <c r="P17" s="38"/>
      <c r="Q17" s="38"/>
      <c r="R17" s="38"/>
      <c r="S17" s="38"/>
      <c r="T17" s="38"/>
      <c r="U17" s="38"/>
    </row>
    <row r="18" spans="1:21">
      <c r="A18" s="62"/>
      <c r="B18" s="62"/>
      <c r="C18" s="62"/>
      <c r="D18" s="46"/>
      <c r="E18" s="46"/>
      <c r="F18" s="46"/>
      <c r="G18" s="46"/>
      <c r="H18" s="46"/>
      <c r="I18" s="46"/>
      <c r="J18" s="46"/>
      <c r="K18" s="38"/>
      <c r="L18" s="38"/>
      <c r="M18" s="38"/>
      <c r="N18" s="38"/>
      <c r="O18" s="38"/>
      <c r="P18" s="38"/>
      <c r="Q18" s="38"/>
      <c r="R18" s="38"/>
      <c r="S18" s="38"/>
      <c r="T18" s="38"/>
      <c r="U18" s="38"/>
    </row>
    <row r="19" spans="1:21">
      <c r="A19" s="62"/>
      <c r="B19" s="62"/>
      <c r="C19" s="62"/>
      <c r="D19" s="46"/>
      <c r="E19" s="46"/>
      <c r="F19" s="46"/>
      <c r="G19" s="46"/>
      <c r="H19" s="46"/>
      <c r="I19" s="46"/>
      <c r="J19" s="46"/>
      <c r="K19" s="38"/>
      <c r="L19" s="38"/>
      <c r="M19" s="38"/>
      <c r="N19" s="38"/>
      <c r="O19" s="38"/>
      <c r="P19" s="38"/>
      <c r="Q19" s="38"/>
      <c r="R19" s="38"/>
      <c r="S19" s="38"/>
      <c r="T19" s="38"/>
      <c r="U19" s="38"/>
    </row>
    <row r="20" spans="1:21">
      <c r="A20" s="62"/>
      <c r="B20" s="62"/>
      <c r="C20" s="62"/>
      <c r="D20" s="46"/>
      <c r="E20" s="46"/>
      <c r="F20" s="46"/>
      <c r="G20" s="46"/>
      <c r="H20" s="46"/>
      <c r="I20" s="46"/>
      <c r="J20" s="46"/>
      <c r="K20" s="38"/>
      <c r="L20" s="38"/>
      <c r="M20" s="38"/>
      <c r="N20" s="38"/>
      <c r="O20" s="38"/>
      <c r="P20" s="38"/>
      <c r="Q20" s="38"/>
      <c r="R20" s="38"/>
      <c r="S20" s="38"/>
      <c r="T20" s="38"/>
      <c r="U20" s="38"/>
    </row>
    <row r="21" spans="1:21">
      <c r="A21" s="62"/>
      <c r="B21" s="62"/>
      <c r="C21" s="62"/>
      <c r="D21" s="46"/>
      <c r="E21" s="46"/>
      <c r="F21" s="46"/>
      <c r="G21" s="46"/>
      <c r="H21" s="46"/>
      <c r="I21" s="46"/>
      <c r="J21" s="46"/>
      <c r="K21" s="38"/>
      <c r="L21" s="38"/>
      <c r="M21" s="38"/>
      <c r="N21" s="38"/>
      <c r="O21" s="38"/>
      <c r="P21" s="38"/>
      <c r="Q21" s="38"/>
      <c r="R21" s="38"/>
      <c r="S21" s="38"/>
      <c r="T21" s="38"/>
      <c r="U21" s="38"/>
    </row>
    <row r="22" spans="1:21">
      <c r="A22" s="62"/>
      <c r="B22" s="62"/>
      <c r="C22" s="62"/>
      <c r="D22" s="46"/>
      <c r="E22" s="46"/>
      <c r="F22" s="46"/>
      <c r="G22" s="46"/>
      <c r="H22" s="46"/>
      <c r="I22" s="46"/>
      <c r="J22" s="46"/>
      <c r="K22" s="38"/>
      <c r="L22" s="38"/>
      <c r="M22" s="38"/>
      <c r="N22" s="38"/>
      <c r="O22" s="38"/>
      <c r="P22" s="38"/>
      <c r="Q22" s="38"/>
      <c r="R22" s="38"/>
      <c r="S22" s="38"/>
      <c r="T22" s="38"/>
      <c r="U22" s="38"/>
    </row>
    <row r="23" spans="1:21">
      <c r="A23" s="62"/>
      <c r="B23" s="62"/>
      <c r="C23" s="62"/>
      <c r="D23" s="46"/>
      <c r="E23" s="46"/>
      <c r="F23" s="46"/>
      <c r="G23" s="46"/>
      <c r="H23" s="46"/>
      <c r="I23" s="46"/>
      <c r="J23" s="46"/>
      <c r="K23" s="38"/>
      <c r="L23" s="38"/>
      <c r="M23" s="38"/>
      <c r="N23" s="38"/>
      <c r="O23" s="38"/>
      <c r="P23" s="38"/>
      <c r="Q23" s="38"/>
      <c r="R23" s="38"/>
      <c r="S23" s="38"/>
      <c r="T23" s="38"/>
      <c r="U23" s="38"/>
    </row>
    <row r="24" spans="1:21">
      <c r="A24" s="62"/>
      <c r="B24" s="62"/>
      <c r="C24" s="62"/>
      <c r="D24" s="46"/>
      <c r="E24" s="46"/>
      <c r="F24" s="46"/>
      <c r="G24" s="46"/>
      <c r="H24" s="46"/>
      <c r="I24" s="46"/>
      <c r="J24" s="46"/>
      <c r="K24" s="38"/>
      <c r="L24" s="38"/>
      <c r="M24" s="38"/>
      <c r="N24" s="38"/>
      <c r="O24" s="38"/>
      <c r="P24" s="38"/>
      <c r="Q24" s="38"/>
      <c r="R24" s="38"/>
      <c r="S24" s="38"/>
      <c r="T24" s="38"/>
      <c r="U24" s="38"/>
    </row>
    <row r="25" spans="1:21">
      <c r="A25" s="62"/>
      <c r="B25" s="62"/>
      <c r="C25" s="62"/>
      <c r="D25" s="46"/>
      <c r="E25" s="46"/>
      <c r="F25" s="46"/>
      <c r="G25" s="46"/>
      <c r="H25" s="46"/>
      <c r="I25" s="46"/>
      <c r="J25" s="46"/>
      <c r="K25" s="38"/>
      <c r="L25" s="38"/>
      <c r="M25" s="38"/>
      <c r="N25" s="38"/>
      <c r="O25" s="38"/>
      <c r="P25" s="38"/>
      <c r="Q25" s="38"/>
      <c r="R25" s="38"/>
      <c r="S25" s="38"/>
      <c r="T25" s="38"/>
      <c r="U25" s="38"/>
    </row>
    <row r="26" spans="1:21">
      <c r="A26" s="62"/>
      <c r="B26" s="62"/>
      <c r="C26" s="62"/>
      <c r="D26" s="46"/>
      <c r="E26" s="46"/>
      <c r="F26" s="46"/>
      <c r="G26" s="46"/>
      <c r="H26" s="46"/>
      <c r="I26" s="46"/>
      <c r="J26" s="46"/>
      <c r="K26" s="38"/>
      <c r="L26" s="38"/>
      <c r="M26" s="38"/>
      <c r="N26" s="38"/>
      <c r="O26" s="38"/>
      <c r="P26" s="38"/>
      <c r="Q26" s="38"/>
      <c r="R26" s="38"/>
      <c r="S26" s="38"/>
      <c r="T26" s="38"/>
      <c r="U26" s="38"/>
    </row>
    <row r="27" spans="1:21">
      <c r="A27" s="62"/>
      <c r="B27" s="62"/>
      <c r="C27" s="62"/>
      <c r="D27" s="46"/>
      <c r="E27" s="46"/>
      <c r="F27" s="46"/>
      <c r="G27" s="46"/>
      <c r="H27" s="46"/>
      <c r="I27" s="46"/>
      <c r="J27" s="46"/>
      <c r="K27" s="38"/>
      <c r="L27" s="38"/>
      <c r="M27" s="38"/>
      <c r="N27" s="38"/>
      <c r="O27" s="38"/>
      <c r="P27" s="38"/>
      <c r="Q27" s="38"/>
      <c r="R27" s="38"/>
      <c r="S27" s="38"/>
      <c r="T27" s="38"/>
      <c r="U27" s="38"/>
    </row>
    <row r="28" spans="1:21">
      <c r="A28" s="63"/>
      <c r="B28" s="63"/>
      <c r="C28" s="63"/>
      <c r="D28" s="46"/>
      <c r="E28" s="46"/>
      <c r="F28" s="46"/>
      <c r="G28" s="46"/>
      <c r="H28" s="46"/>
      <c r="I28" s="46"/>
      <c r="J28" s="46"/>
      <c r="K28" s="38"/>
      <c r="L28" s="38"/>
      <c r="M28" s="38"/>
      <c r="N28" s="38"/>
      <c r="O28" s="38"/>
      <c r="P28" s="38"/>
      <c r="Q28" s="38"/>
      <c r="R28" s="38"/>
      <c r="S28" s="38"/>
      <c r="T28" s="38"/>
      <c r="U28" s="38"/>
    </row>
    <row r="29" spans="1:21">
      <c r="A29" s="61"/>
      <c r="B29" s="61"/>
      <c r="C29" s="61"/>
      <c r="D29" s="46"/>
      <c r="E29" s="46"/>
      <c r="F29" s="46"/>
      <c r="G29" s="46"/>
      <c r="H29" s="46"/>
      <c r="I29" s="46"/>
      <c r="J29" s="46"/>
      <c r="K29" s="38"/>
      <c r="L29" s="38"/>
      <c r="M29" s="38"/>
      <c r="N29" s="38"/>
      <c r="O29" s="38"/>
      <c r="P29" s="38"/>
      <c r="Q29" s="38"/>
      <c r="R29" s="38"/>
      <c r="S29" s="38"/>
      <c r="T29" s="38"/>
      <c r="U29" s="38"/>
    </row>
    <row r="30" spans="1:21">
      <c r="A30" s="63" t="s">
        <v>88</v>
      </c>
      <c r="B30" s="63"/>
      <c r="C30" s="63"/>
      <c r="D30" s="46"/>
      <c r="E30" s="46"/>
      <c r="F30" s="46"/>
      <c r="G30" s="46"/>
      <c r="H30" s="46"/>
      <c r="I30" s="46"/>
      <c r="J30" s="46"/>
      <c r="K30" s="38"/>
      <c r="L30" s="38"/>
      <c r="M30" s="38"/>
      <c r="N30" s="38"/>
      <c r="O30" s="38"/>
      <c r="P30" s="38"/>
      <c r="Q30" s="38"/>
      <c r="R30" s="38"/>
      <c r="S30" s="38"/>
      <c r="T30" s="38"/>
      <c r="U30" s="38"/>
    </row>
    <row r="31" spans="1:21">
      <c r="A31" s="46"/>
      <c r="B31" s="46"/>
      <c r="C31" s="46"/>
      <c r="D31" s="46"/>
      <c r="E31" s="46"/>
      <c r="F31" s="46"/>
      <c r="G31" s="46"/>
      <c r="H31" s="46"/>
      <c r="I31" s="46"/>
      <c r="J31" s="46"/>
      <c r="K31" s="38"/>
      <c r="L31" s="38"/>
      <c r="M31" s="38"/>
      <c r="N31" s="38"/>
      <c r="O31" s="38"/>
      <c r="P31" s="38"/>
      <c r="Q31" s="38"/>
      <c r="R31" s="38"/>
      <c r="S31" s="38"/>
      <c r="T31" s="38"/>
      <c r="U31" s="38"/>
    </row>
    <row r="32" spans="1:21">
      <c r="A32" s="46"/>
      <c r="B32" s="46"/>
      <c r="C32" s="46"/>
      <c r="D32" s="46"/>
      <c r="E32" s="46"/>
      <c r="F32" s="46"/>
      <c r="G32" s="46"/>
      <c r="H32" s="46"/>
      <c r="I32" s="46"/>
      <c r="J32" s="46"/>
      <c r="K32" s="38"/>
      <c r="L32" s="38"/>
      <c r="M32" s="38"/>
      <c r="N32" s="38"/>
      <c r="O32" s="38"/>
      <c r="P32" s="38"/>
      <c r="Q32" s="38"/>
      <c r="R32" s="38"/>
      <c r="S32" s="38"/>
      <c r="T32" s="38"/>
      <c r="U32" s="38"/>
    </row>
    <row r="33" spans="1:21">
      <c r="A33" s="46"/>
      <c r="B33" s="46"/>
      <c r="C33" s="46"/>
      <c r="D33" s="46"/>
      <c r="E33" s="46"/>
      <c r="F33" s="46"/>
      <c r="G33" s="46"/>
      <c r="H33" s="46"/>
      <c r="I33" s="46"/>
      <c r="J33" s="46"/>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1.096095-0.0006952*(SUM(D6:D9))-0.0000011*POWER(SUM(D6:D9),2)*0.0000714*D3</f>
        <v>#DIV/0!</v>
      </c>
      <c r="H6" s="18"/>
      <c r="I6" s="18" t="s">
        <v>86</v>
      </c>
      <c r="J6" s="18"/>
      <c r="K6" s="38"/>
      <c r="L6" s="38"/>
      <c r="M6" s="38"/>
      <c r="N6" s="38"/>
      <c r="O6" s="38"/>
      <c r="P6" s="38"/>
      <c r="Q6" s="38"/>
      <c r="R6" s="38"/>
      <c r="S6" s="38"/>
      <c r="T6" s="38"/>
      <c r="U6" s="38"/>
    </row>
    <row r="7" spans="1:21" ht="15.75">
      <c r="A7" s="18" t="s">
        <v>89</v>
      </c>
      <c r="B7" s="55"/>
      <c r="C7" s="55"/>
      <c r="D7" s="20" t="e">
        <f t="shared" ref="D7:D9" si="0">AVERAGE(B7:C7)</f>
        <v>#DIV/0!</v>
      </c>
      <c r="E7" s="18"/>
      <c r="F7" s="18"/>
      <c r="G7" s="18"/>
      <c r="H7" s="18"/>
      <c r="I7" s="61"/>
      <c r="J7" s="61"/>
      <c r="K7" s="38"/>
      <c r="L7" s="38"/>
      <c r="M7" s="38"/>
      <c r="N7" s="38"/>
      <c r="O7" s="38"/>
      <c r="P7" s="38"/>
      <c r="Q7" s="38"/>
      <c r="R7" s="38"/>
      <c r="S7" s="38"/>
      <c r="T7" s="38"/>
      <c r="U7" s="38"/>
    </row>
    <row r="8" spans="1:21" ht="15.75">
      <c r="A8" s="18" t="s">
        <v>71</v>
      </c>
      <c r="B8" s="55"/>
      <c r="C8" s="55"/>
      <c r="D8" s="20" t="e">
        <f t="shared" si="0"/>
        <v>#DIV/0!</v>
      </c>
      <c r="E8" s="18"/>
      <c r="F8" s="18" t="s">
        <v>80</v>
      </c>
      <c r="G8" s="36" t="e">
        <f>((5.05/G6)-4.62)*100</f>
        <v>#DIV/0!</v>
      </c>
      <c r="H8" s="18"/>
      <c r="I8" s="61"/>
      <c r="J8" s="61"/>
      <c r="K8" s="38"/>
      <c r="L8" s="38"/>
      <c r="M8" s="38"/>
      <c r="N8" s="38"/>
      <c r="O8" s="38"/>
      <c r="P8" s="38"/>
      <c r="Q8" s="38"/>
      <c r="R8" s="38"/>
      <c r="S8" s="38"/>
      <c r="T8" s="38"/>
      <c r="U8" s="38"/>
    </row>
    <row r="9" spans="1:21" ht="15.75">
      <c r="A9" s="18" t="s">
        <v>72</v>
      </c>
      <c r="B9" s="64"/>
      <c r="C9" s="64"/>
      <c r="D9" s="20" t="e">
        <f t="shared" si="0"/>
        <v>#DIV/0!</v>
      </c>
      <c r="E9" s="18"/>
      <c r="F9" s="18" t="s">
        <v>81</v>
      </c>
      <c r="G9" s="36" t="e">
        <f>(B4/100)*G8</f>
        <v>#DIV/0!</v>
      </c>
      <c r="H9" s="18"/>
      <c r="I9" s="61"/>
      <c r="J9" s="61"/>
      <c r="K9" s="38"/>
      <c r="L9" s="38"/>
      <c r="M9" s="38"/>
      <c r="N9" s="38"/>
      <c r="O9" s="38"/>
      <c r="P9" s="38"/>
      <c r="Q9" s="38"/>
      <c r="R9" s="38"/>
      <c r="S9" s="38"/>
      <c r="T9" s="38"/>
      <c r="U9" s="38"/>
    </row>
    <row r="10" spans="1:21" ht="15.75">
      <c r="A10" s="18"/>
      <c r="B10" s="42"/>
      <c r="C10" s="42"/>
      <c r="D10" s="41"/>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70</v>
      </c>
      <c r="B6" s="55"/>
      <c r="C6" s="55"/>
      <c r="D6" s="20" t="e">
        <f>AVERAGE(B6:C6)</f>
        <v>#DIV/0!</v>
      </c>
      <c r="E6" s="18"/>
      <c r="F6" s="18" t="s">
        <v>79</v>
      </c>
      <c r="G6" s="35" t="e">
        <f>1.112-0.00043499*(SUM(D6:D12))+0.00000055*POWER(SUM(D6:D12),2)*0.0002882*D3</f>
        <v>#DIV/0!</v>
      </c>
      <c r="H6" s="18"/>
      <c r="I6" s="18" t="s">
        <v>86</v>
      </c>
      <c r="J6" s="18"/>
      <c r="K6" s="38"/>
      <c r="L6" s="38"/>
      <c r="M6" s="38"/>
      <c r="N6" s="38"/>
      <c r="O6" s="38"/>
      <c r="P6" s="38"/>
      <c r="Q6" s="38"/>
      <c r="R6" s="38"/>
      <c r="S6" s="38"/>
      <c r="T6" s="38"/>
      <c r="U6" s="38"/>
    </row>
    <row r="7" spans="1:21" ht="15.75">
      <c r="A7" s="18" t="s">
        <v>71</v>
      </c>
      <c r="B7" s="55"/>
      <c r="C7" s="55"/>
      <c r="D7" s="20" t="e">
        <f t="shared" ref="D7:D12" si="0">AVERAGE(B7:C7)</f>
        <v>#DIV/0!</v>
      </c>
      <c r="E7" s="18"/>
      <c r="F7" s="18"/>
      <c r="G7" s="18"/>
      <c r="H7" s="18"/>
      <c r="I7" s="61"/>
      <c r="J7" s="61"/>
      <c r="K7" s="38"/>
      <c r="L7" s="38"/>
      <c r="M7" s="38"/>
      <c r="N7" s="38"/>
      <c r="O7" s="38"/>
      <c r="P7" s="38"/>
      <c r="Q7" s="38"/>
      <c r="R7" s="38"/>
      <c r="S7" s="38"/>
      <c r="T7" s="38"/>
      <c r="U7" s="38"/>
    </row>
    <row r="8" spans="1:21" ht="15.75">
      <c r="A8" s="18" t="s">
        <v>72</v>
      </c>
      <c r="B8" s="55"/>
      <c r="C8" s="55"/>
      <c r="D8" s="20" t="e">
        <f t="shared" si="0"/>
        <v>#DIV/0!</v>
      </c>
      <c r="E8" s="18"/>
      <c r="F8" s="18" t="s">
        <v>80</v>
      </c>
      <c r="G8" s="36" t="e">
        <f>((5.05/G6)-4.62)*100</f>
        <v>#DIV/0!</v>
      </c>
      <c r="H8" s="18"/>
      <c r="I8" s="61"/>
      <c r="J8" s="61"/>
      <c r="K8" s="38"/>
      <c r="L8" s="38"/>
      <c r="M8" s="38"/>
      <c r="N8" s="38"/>
      <c r="O8" s="38"/>
      <c r="P8" s="38"/>
      <c r="Q8" s="38"/>
      <c r="R8" s="38"/>
      <c r="S8" s="38"/>
      <c r="T8" s="38"/>
      <c r="U8" s="38"/>
    </row>
    <row r="9" spans="1:21" ht="15.75">
      <c r="A9" s="18" t="s">
        <v>73</v>
      </c>
      <c r="B9" s="55"/>
      <c r="C9" s="55"/>
      <c r="D9" s="20" t="e">
        <f t="shared" si="0"/>
        <v>#DIV/0!</v>
      </c>
      <c r="E9" s="18"/>
      <c r="F9" s="18" t="s">
        <v>81</v>
      </c>
      <c r="G9" s="36" t="e">
        <f>(B4/100)*G8</f>
        <v>#DIV/0!</v>
      </c>
      <c r="H9" s="18"/>
      <c r="I9" s="61"/>
      <c r="J9" s="61"/>
      <c r="K9" s="38"/>
      <c r="L9" s="38"/>
      <c r="M9" s="38"/>
      <c r="N9" s="38"/>
      <c r="O9" s="38"/>
      <c r="P9" s="38"/>
      <c r="Q9" s="38"/>
      <c r="R9" s="38"/>
      <c r="S9" s="38"/>
      <c r="T9" s="38"/>
      <c r="U9" s="38"/>
    </row>
    <row r="10" spans="1:21" ht="15.75">
      <c r="A10" s="18" t="s">
        <v>74</v>
      </c>
      <c r="B10" s="55"/>
      <c r="C10" s="55"/>
      <c r="D10" s="20" t="e">
        <f t="shared" si="0"/>
        <v>#DIV/0!</v>
      </c>
      <c r="E10" s="18"/>
      <c r="F10" s="18" t="s">
        <v>82</v>
      </c>
      <c r="G10" s="36" t="e">
        <f>B4-G9</f>
        <v>#DIV/0!</v>
      </c>
      <c r="H10" s="18"/>
      <c r="I10" s="61"/>
      <c r="J10" s="61"/>
      <c r="K10" s="38"/>
      <c r="L10" s="38"/>
      <c r="M10" s="38"/>
      <c r="N10" s="38"/>
      <c r="O10" s="38"/>
      <c r="P10" s="38"/>
      <c r="Q10" s="38"/>
      <c r="R10" s="38"/>
      <c r="S10" s="38"/>
      <c r="T10" s="38"/>
      <c r="U10" s="38"/>
    </row>
    <row r="11" spans="1:21" ht="15.75">
      <c r="A11" s="18" t="s">
        <v>75</v>
      </c>
      <c r="B11" s="55"/>
      <c r="C11" s="55"/>
      <c r="D11" s="20" t="e">
        <f t="shared" si="0"/>
        <v>#DIV/0!</v>
      </c>
      <c r="E11" s="18"/>
      <c r="F11" s="18" t="s">
        <v>83</v>
      </c>
      <c r="G11" s="36" t="e">
        <f>100-G8</f>
        <v>#DIV/0!</v>
      </c>
      <c r="H11" s="18"/>
      <c r="I11" s="61"/>
      <c r="J11" s="61"/>
      <c r="K11" s="38"/>
      <c r="L11" s="38"/>
      <c r="M11" s="38"/>
      <c r="N11" s="38"/>
      <c r="O11" s="38"/>
      <c r="P11" s="38"/>
      <c r="Q11" s="38"/>
      <c r="R11" s="38"/>
      <c r="S11" s="38"/>
      <c r="T11" s="38"/>
      <c r="U11" s="38"/>
    </row>
    <row r="12" spans="1:21" ht="15.75">
      <c r="A12" s="18" t="s">
        <v>76</v>
      </c>
      <c r="B12" s="55"/>
      <c r="C12" s="55"/>
      <c r="D12" s="19" t="e">
        <f t="shared" si="0"/>
        <v>#DIV/0!</v>
      </c>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c r="G6" s="35"/>
      <c r="H6" s="18"/>
      <c r="I6" s="18" t="s">
        <v>86</v>
      </c>
      <c r="J6" s="18"/>
      <c r="K6" s="38"/>
      <c r="L6" s="38"/>
      <c r="M6" s="38"/>
      <c r="N6" s="38"/>
      <c r="O6" s="38"/>
      <c r="P6" s="38"/>
      <c r="Q6" s="38"/>
      <c r="R6" s="38"/>
      <c r="S6" s="38"/>
      <c r="T6" s="38"/>
      <c r="U6" s="38"/>
    </row>
    <row r="7" spans="1:21" ht="15.75">
      <c r="A7" s="18" t="s">
        <v>90</v>
      </c>
      <c r="B7" s="64"/>
      <c r="C7" s="64"/>
      <c r="D7" s="20" t="e">
        <f t="shared" ref="D7" si="0">AVERAGE(B7:C7)</f>
        <v>#DIV/0!</v>
      </c>
      <c r="E7" s="18"/>
      <c r="F7" s="18"/>
      <c r="G7" s="18"/>
      <c r="H7" s="18"/>
      <c r="I7" s="61"/>
      <c r="J7" s="61"/>
      <c r="K7" s="38"/>
      <c r="L7" s="38"/>
      <c r="M7" s="38"/>
      <c r="N7" s="38"/>
      <c r="O7" s="38"/>
      <c r="P7" s="38"/>
      <c r="Q7" s="38"/>
      <c r="R7" s="38"/>
      <c r="S7" s="38"/>
      <c r="T7" s="38"/>
      <c r="U7" s="38"/>
    </row>
    <row r="8" spans="1:21" ht="15.75">
      <c r="A8" s="18"/>
      <c r="B8" s="42"/>
      <c r="C8" s="42"/>
      <c r="D8" s="41"/>
      <c r="E8" s="18"/>
      <c r="F8" s="18" t="s">
        <v>80</v>
      </c>
      <c r="G8" s="36" t="e">
        <f>0.61*(SUM(D6:D7))+5.1</f>
        <v>#DIV/0!</v>
      </c>
      <c r="H8" s="18"/>
      <c r="I8" s="61"/>
      <c r="J8" s="61"/>
      <c r="K8" s="38"/>
      <c r="L8" s="38"/>
      <c r="M8" s="38"/>
      <c r="N8" s="38"/>
      <c r="O8" s="38"/>
      <c r="P8" s="38"/>
      <c r="Q8" s="38"/>
      <c r="R8" s="38"/>
      <c r="S8" s="38"/>
      <c r="T8" s="38"/>
      <c r="U8" s="38"/>
    </row>
    <row r="9" spans="1:21" ht="15.75">
      <c r="A9" s="18"/>
      <c r="B9" s="40"/>
      <c r="C9" s="40"/>
      <c r="D9" s="41"/>
      <c r="E9" s="18"/>
      <c r="F9" s="18" t="s">
        <v>81</v>
      </c>
      <c r="G9" s="36" t="e">
        <f>(B4/100)*G8</f>
        <v>#DIV/0!</v>
      </c>
      <c r="H9" s="18"/>
      <c r="I9" s="61"/>
      <c r="J9" s="61"/>
      <c r="K9" s="38"/>
      <c r="L9" s="38"/>
      <c r="M9" s="38"/>
      <c r="N9" s="38"/>
      <c r="O9" s="38"/>
      <c r="P9" s="38"/>
      <c r="Q9" s="38"/>
      <c r="R9" s="38"/>
      <c r="S9" s="38"/>
      <c r="T9" s="38"/>
      <c r="U9" s="38"/>
    </row>
    <row r="10" spans="1:21" ht="15.75">
      <c r="A10" s="18"/>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c r="G6" s="35"/>
      <c r="H6" s="18"/>
      <c r="I6" s="18" t="s">
        <v>86</v>
      </c>
      <c r="J6" s="18"/>
      <c r="K6" s="38"/>
      <c r="L6" s="38"/>
      <c r="M6" s="38"/>
      <c r="N6" s="38"/>
      <c r="O6" s="38"/>
      <c r="P6" s="38"/>
      <c r="Q6" s="38"/>
      <c r="R6" s="38"/>
      <c r="S6" s="38"/>
      <c r="T6" s="38"/>
      <c r="U6" s="38"/>
    </row>
    <row r="7" spans="1:21" ht="15.75">
      <c r="A7" s="18" t="s">
        <v>90</v>
      </c>
      <c r="B7" s="64"/>
      <c r="C7" s="64"/>
      <c r="D7" s="20" t="e">
        <f t="shared" ref="D7" si="0">AVERAGE(B7:C7)</f>
        <v>#DIV/0!</v>
      </c>
      <c r="E7" s="18"/>
      <c r="F7" s="18"/>
      <c r="G7" s="18"/>
      <c r="H7" s="18"/>
      <c r="I7" s="61"/>
      <c r="J7" s="61"/>
      <c r="K7" s="38"/>
      <c r="L7" s="38"/>
      <c r="M7" s="38"/>
      <c r="N7" s="38"/>
      <c r="O7" s="38"/>
      <c r="P7" s="38"/>
      <c r="Q7" s="38"/>
      <c r="R7" s="38"/>
      <c r="S7" s="38"/>
      <c r="T7" s="38"/>
      <c r="U7" s="38"/>
    </row>
    <row r="8" spans="1:21" ht="15.75">
      <c r="A8" s="18"/>
      <c r="B8" s="42"/>
      <c r="C8" s="42"/>
      <c r="D8" s="41"/>
      <c r="E8" s="18"/>
      <c r="F8" s="18" t="s">
        <v>80</v>
      </c>
      <c r="G8" s="36" t="e">
        <f>0.735*(SUM(D6:D7))+1</f>
        <v>#DIV/0!</v>
      </c>
      <c r="H8" s="18"/>
      <c r="I8" s="61"/>
      <c r="J8" s="61"/>
      <c r="K8" s="38"/>
      <c r="L8" s="38"/>
      <c r="M8" s="38"/>
      <c r="N8" s="38"/>
      <c r="O8" s="38"/>
      <c r="P8" s="38"/>
      <c r="Q8" s="38"/>
      <c r="R8" s="38"/>
      <c r="S8" s="38"/>
      <c r="T8" s="38"/>
      <c r="U8" s="38"/>
    </row>
    <row r="9" spans="1:21" ht="15.75">
      <c r="A9" s="18"/>
      <c r="B9" s="40"/>
      <c r="C9" s="40"/>
      <c r="D9" s="41"/>
      <c r="E9" s="18"/>
      <c r="F9" s="18" t="s">
        <v>81</v>
      </c>
      <c r="G9" s="36" t="e">
        <f>(B4/100)*G8</f>
        <v>#DIV/0!</v>
      </c>
      <c r="H9" s="18"/>
      <c r="I9" s="61"/>
      <c r="J9" s="61"/>
      <c r="K9" s="38"/>
      <c r="L9" s="38"/>
      <c r="M9" s="38"/>
      <c r="N9" s="38"/>
      <c r="O9" s="38"/>
      <c r="P9" s="38"/>
      <c r="Q9" s="38"/>
      <c r="R9" s="38"/>
      <c r="S9" s="38"/>
      <c r="T9" s="38"/>
      <c r="U9" s="38"/>
    </row>
    <row r="10" spans="1:21" ht="15.75">
      <c r="A10" s="18"/>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U46"/>
  <sheetViews>
    <sheetView showGridLines="0" showRowColHeaders="0" workbookViewId="0">
      <selection activeCell="B1" sqref="B1"/>
    </sheetView>
  </sheetViews>
  <sheetFormatPr baseColWidth="10" defaultRowHeight="15"/>
  <cols>
    <col min="1" max="1" width="15.5703125" customWidth="1"/>
    <col min="3" max="3" width="11.42578125" customWidth="1"/>
    <col min="4" max="4" width="12.85546875" customWidth="1"/>
    <col min="5" max="5" width="13.5703125" customWidth="1"/>
    <col min="6" max="6" width="12.85546875" customWidth="1"/>
  </cols>
  <sheetData>
    <row r="1" spans="1:21" ht="15.75">
      <c r="A1" s="18" t="s">
        <v>63</v>
      </c>
      <c r="B1" s="52"/>
      <c r="C1" s="56"/>
      <c r="D1" s="56"/>
      <c r="E1" s="57"/>
      <c r="F1" s="18"/>
      <c r="G1" s="18"/>
      <c r="H1" s="18"/>
      <c r="I1" s="18"/>
      <c r="J1" s="18"/>
      <c r="K1" s="38"/>
      <c r="L1" s="38"/>
      <c r="M1" s="38"/>
      <c r="N1" s="38"/>
      <c r="O1" s="38"/>
      <c r="P1" s="38"/>
      <c r="Q1" s="38"/>
      <c r="R1" s="38"/>
      <c r="S1" s="38"/>
      <c r="T1" s="38"/>
      <c r="U1" s="38"/>
    </row>
    <row r="2" spans="1:21">
      <c r="A2" s="18" t="s">
        <v>64</v>
      </c>
      <c r="B2" s="53"/>
      <c r="C2" s="18"/>
      <c r="D2" s="18"/>
      <c r="E2" s="18" t="s">
        <v>68</v>
      </c>
      <c r="F2" s="58"/>
      <c r="G2" s="59"/>
      <c r="H2" s="59"/>
      <c r="I2" s="60"/>
      <c r="J2" s="18"/>
      <c r="K2" s="38"/>
      <c r="L2" s="38"/>
      <c r="M2" s="38"/>
      <c r="N2" s="38"/>
      <c r="O2" s="38"/>
      <c r="P2" s="38"/>
      <c r="Q2" s="38"/>
      <c r="R2" s="38"/>
      <c r="S2" s="38"/>
      <c r="T2" s="38"/>
      <c r="U2" s="38"/>
    </row>
    <row r="3" spans="1:21" ht="15.75">
      <c r="A3" s="18" t="s">
        <v>65</v>
      </c>
      <c r="B3" s="54"/>
      <c r="C3" s="18" t="s">
        <v>66</v>
      </c>
      <c r="D3" s="34">
        <f>YEARFRAC(B2,B3)</f>
        <v>0</v>
      </c>
      <c r="E3" s="18" t="s">
        <v>69</v>
      </c>
      <c r="F3" s="58"/>
      <c r="G3" s="59"/>
      <c r="H3" s="59"/>
      <c r="I3" s="60"/>
      <c r="J3" s="18"/>
      <c r="K3" s="38"/>
      <c r="L3" s="38"/>
      <c r="M3" s="38"/>
      <c r="N3" s="38"/>
      <c r="O3" s="38"/>
      <c r="P3" s="38"/>
      <c r="Q3" s="38"/>
      <c r="R3" s="38"/>
      <c r="S3" s="38"/>
      <c r="T3" s="38"/>
      <c r="U3" s="38"/>
    </row>
    <row r="4" spans="1:21">
      <c r="A4" s="18" t="s">
        <v>67</v>
      </c>
      <c r="B4" s="55"/>
      <c r="C4" s="18" t="s">
        <v>78</v>
      </c>
      <c r="D4" s="55"/>
      <c r="E4" s="18" t="s">
        <v>77</v>
      </c>
      <c r="F4" s="58"/>
      <c r="G4" s="59"/>
      <c r="H4" s="59"/>
      <c r="I4" s="60"/>
      <c r="J4" s="18"/>
      <c r="K4" s="38"/>
      <c r="L4" s="38"/>
      <c r="M4" s="38"/>
      <c r="N4" s="38"/>
      <c r="O4" s="38"/>
      <c r="P4" s="38"/>
      <c r="Q4" s="38"/>
      <c r="R4" s="38"/>
      <c r="S4" s="38"/>
      <c r="T4" s="38"/>
      <c r="U4" s="38"/>
    </row>
    <row r="5" spans="1:21">
      <c r="A5" s="18"/>
      <c r="B5" s="18"/>
      <c r="C5" s="18"/>
      <c r="D5" s="18"/>
      <c r="E5" s="18"/>
      <c r="F5" s="18"/>
      <c r="G5" s="18"/>
      <c r="H5" s="18"/>
      <c r="I5" s="18"/>
      <c r="J5" s="18"/>
      <c r="K5" s="38"/>
      <c r="L5" s="38"/>
      <c r="M5" s="38"/>
      <c r="N5" s="38"/>
      <c r="O5" s="38"/>
      <c r="P5" s="38"/>
      <c r="Q5" s="38"/>
      <c r="R5" s="38"/>
      <c r="S5" s="38"/>
      <c r="T5" s="38"/>
      <c r="U5" s="38"/>
    </row>
    <row r="6" spans="1:21" ht="15.75">
      <c r="A6" s="18" t="s">
        <v>73</v>
      </c>
      <c r="B6" s="55"/>
      <c r="C6" s="55"/>
      <c r="D6" s="20" t="e">
        <f>AVERAGE(B6:C6)</f>
        <v>#DIV/0!</v>
      </c>
      <c r="E6" s="18"/>
      <c r="F6" s="18" t="s">
        <v>79</v>
      </c>
      <c r="G6" s="35" t="e">
        <f>1.0994921-0.0009929*(SUM(D6:D8))+0.0000023*POWER(SUM(D6:D8),2)*(0.0001392*D3)</f>
        <v>#DIV/0!</v>
      </c>
      <c r="H6" s="18"/>
      <c r="I6" s="18" t="s">
        <v>86</v>
      </c>
      <c r="J6" s="18"/>
      <c r="K6" s="38"/>
      <c r="L6" s="38"/>
      <c r="M6" s="38"/>
      <c r="N6" s="38"/>
      <c r="O6" s="38"/>
      <c r="P6" s="38"/>
      <c r="Q6" s="38"/>
      <c r="R6" s="38"/>
      <c r="S6" s="38"/>
      <c r="T6" s="38"/>
      <c r="U6" s="38"/>
    </row>
    <row r="7" spans="1:21" ht="15.75">
      <c r="A7" s="18" t="s">
        <v>75</v>
      </c>
      <c r="B7" s="55"/>
      <c r="C7" s="55"/>
      <c r="D7" s="20" t="e">
        <f t="shared" ref="D7:D8" si="0">AVERAGE(B7:C7)</f>
        <v>#DIV/0!</v>
      </c>
      <c r="E7" s="18"/>
      <c r="F7" s="18"/>
      <c r="G7" s="18"/>
      <c r="H7" s="18"/>
      <c r="I7" s="61"/>
      <c r="J7" s="61"/>
      <c r="K7" s="38"/>
      <c r="L7" s="38"/>
      <c r="M7" s="38"/>
      <c r="N7" s="38"/>
      <c r="O7" s="38"/>
      <c r="P7" s="38"/>
      <c r="Q7" s="38"/>
      <c r="R7" s="38"/>
      <c r="S7" s="38"/>
      <c r="T7" s="38"/>
      <c r="U7" s="38"/>
    </row>
    <row r="8" spans="1:21" ht="15.75">
      <c r="A8" s="18" t="s">
        <v>72</v>
      </c>
      <c r="B8" s="55"/>
      <c r="C8" s="55"/>
      <c r="D8" s="20" t="e">
        <f t="shared" si="0"/>
        <v>#DIV/0!</v>
      </c>
      <c r="E8" s="18"/>
      <c r="F8" s="18" t="s">
        <v>80</v>
      </c>
      <c r="G8" s="36" t="e">
        <f>((5.05/G6)-4.62)*100</f>
        <v>#DIV/0!</v>
      </c>
      <c r="H8" s="18"/>
      <c r="I8" s="61"/>
      <c r="J8" s="61"/>
      <c r="K8" s="38"/>
      <c r="L8" s="38"/>
      <c r="M8" s="38"/>
      <c r="N8" s="38"/>
      <c r="O8" s="38"/>
      <c r="P8" s="38"/>
      <c r="Q8" s="38"/>
      <c r="R8" s="38"/>
      <c r="S8" s="38"/>
      <c r="T8" s="38"/>
      <c r="U8" s="38"/>
    </row>
    <row r="9" spans="1:21" ht="15.75">
      <c r="A9" s="18"/>
      <c r="B9" s="40"/>
      <c r="C9" s="40"/>
      <c r="D9" s="41"/>
      <c r="E9" s="18"/>
      <c r="F9" s="18" t="s">
        <v>81</v>
      </c>
      <c r="G9" s="36" t="e">
        <f>(B4/100)*G8</f>
        <v>#DIV/0!</v>
      </c>
      <c r="H9" s="18"/>
      <c r="I9" s="61"/>
      <c r="J9" s="61"/>
      <c r="K9" s="38"/>
      <c r="L9" s="38"/>
      <c r="M9" s="38"/>
      <c r="N9" s="38"/>
      <c r="O9" s="38"/>
      <c r="P9" s="38"/>
      <c r="Q9" s="38"/>
      <c r="R9" s="38"/>
      <c r="S9" s="38"/>
      <c r="T9" s="38"/>
      <c r="U9" s="38"/>
    </row>
    <row r="10" spans="1:21" ht="15.75">
      <c r="A10" s="18"/>
      <c r="B10" s="40"/>
      <c r="C10" s="40"/>
      <c r="D10" s="41"/>
      <c r="E10" s="18"/>
      <c r="F10" s="18" t="s">
        <v>82</v>
      </c>
      <c r="G10" s="36" t="e">
        <f>B4-G9</f>
        <v>#DIV/0!</v>
      </c>
      <c r="H10" s="18"/>
      <c r="I10" s="61"/>
      <c r="J10" s="61"/>
      <c r="K10" s="38"/>
      <c r="L10" s="38"/>
      <c r="M10" s="38"/>
      <c r="N10" s="38"/>
      <c r="O10" s="38"/>
      <c r="P10" s="38"/>
      <c r="Q10" s="38"/>
      <c r="R10" s="38"/>
      <c r="S10" s="38"/>
      <c r="T10" s="38"/>
      <c r="U10" s="38"/>
    </row>
    <row r="11" spans="1:21" ht="15.75">
      <c r="A11" s="18"/>
      <c r="B11" s="40"/>
      <c r="C11" s="40"/>
      <c r="D11" s="41"/>
      <c r="E11" s="18"/>
      <c r="F11" s="18" t="s">
        <v>83</v>
      </c>
      <c r="G11" s="36" t="e">
        <f>100-G8</f>
        <v>#DIV/0!</v>
      </c>
      <c r="H11" s="18"/>
      <c r="I11" s="61"/>
      <c r="J11" s="61"/>
      <c r="K11" s="38"/>
      <c r="L11" s="38"/>
      <c r="M11" s="38"/>
      <c r="N11" s="38"/>
      <c r="O11" s="38"/>
      <c r="P11" s="38"/>
      <c r="Q11" s="38"/>
      <c r="R11" s="38"/>
      <c r="S11" s="38"/>
      <c r="T11" s="38"/>
      <c r="U11" s="38"/>
    </row>
    <row r="12" spans="1:21" ht="15.75">
      <c r="A12" s="18"/>
      <c r="B12" s="40"/>
      <c r="C12" s="40"/>
      <c r="D12" s="41"/>
      <c r="E12" s="18"/>
      <c r="F12" s="18" t="s">
        <v>84</v>
      </c>
      <c r="G12" s="36" t="e">
        <f>B4/POWER((D4/100),2)</f>
        <v>#DIV/0!</v>
      </c>
      <c r="H12" s="18"/>
      <c r="I12" s="61"/>
      <c r="J12" s="61"/>
      <c r="K12" s="38"/>
      <c r="L12" s="38"/>
      <c r="M12" s="38"/>
      <c r="N12" s="38"/>
      <c r="O12" s="38"/>
      <c r="P12" s="38"/>
      <c r="Q12" s="38"/>
      <c r="R12" s="38"/>
      <c r="S12" s="38"/>
      <c r="T12" s="38"/>
      <c r="U12" s="38"/>
    </row>
    <row r="13" spans="1:21">
      <c r="A13" s="18"/>
      <c r="B13" s="18"/>
      <c r="C13" s="18"/>
      <c r="D13" s="18"/>
      <c r="E13" s="18"/>
      <c r="F13" s="18"/>
      <c r="G13" s="18"/>
      <c r="H13" s="18"/>
      <c r="I13" s="18"/>
      <c r="J13" s="18"/>
      <c r="K13" s="38"/>
      <c r="L13" s="38"/>
      <c r="M13" s="38"/>
      <c r="N13" s="38"/>
      <c r="O13" s="38"/>
      <c r="P13" s="38"/>
      <c r="Q13" s="38"/>
      <c r="R13" s="38"/>
      <c r="S13" s="38"/>
      <c r="T13" s="38"/>
      <c r="U13" s="38"/>
    </row>
    <row r="14" spans="1:21">
      <c r="A14" s="18"/>
      <c r="B14" s="18"/>
      <c r="C14" s="18"/>
      <c r="D14" s="18"/>
      <c r="E14" s="18"/>
      <c r="F14" s="18"/>
      <c r="G14" s="18"/>
      <c r="H14" s="18"/>
      <c r="I14" s="18"/>
      <c r="J14" s="18"/>
      <c r="K14" s="38"/>
      <c r="L14" s="38"/>
      <c r="M14" s="38"/>
      <c r="N14" s="38"/>
      <c r="O14" s="38"/>
      <c r="P14" s="38"/>
      <c r="Q14" s="38"/>
      <c r="R14" s="38"/>
      <c r="S14" s="38"/>
      <c r="T14" s="38"/>
      <c r="U14" s="38"/>
    </row>
    <row r="15" spans="1:21" ht="15.75">
      <c r="A15" s="18" t="s">
        <v>87</v>
      </c>
      <c r="B15" s="18"/>
      <c r="C15" s="18"/>
      <c r="D15" s="18"/>
      <c r="E15" s="18"/>
      <c r="F15" s="21" t="s">
        <v>85</v>
      </c>
      <c r="G15" s="18"/>
      <c r="H15" s="18"/>
      <c r="I15" s="18"/>
      <c r="J15" s="18"/>
      <c r="K15" s="38"/>
      <c r="L15" s="38"/>
      <c r="M15" s="38"/>
      <c r="N15" s="38"/>
      <c r="O15" s="38"/>
      <c r="P15" s="38"/>
      <c r="Q15" s="38"/>
      <c r="R15" s="38"/>
      <c r="S15" s="38"/>
      <c r="T15" s="38"/>
      <c r="U15" s="38"/>
    </row>
    <row r="16" spans="1:21">
      <c r="A16" s="61"/>
      <c r="B16" s="61"/>
      <c r="C16" s="61"/>
      <c r="D16" s="37"/>
      <c r="E16" s="37"/>
      <c r="F16" s="37"/>
      <c r="G16" s="37"/>
      <c r="H16" s="37"/>
      <c r="I16" s="37"/>
      <c r="J16" s="37"/>
      <c r="K16" s="38"/>
      <c r="L16" s="38"/>
      <c r="M16" s="38"/>
      <c r="N16" s="38"/>
      <c r="O16" s="38"/>
      <c r="P16" s="38"/>
      <c r="Q16" s="38"/>
      <c r="R16" s="38"/>
      <c r="S16" s="38"/>
      <c r="T16" s="38"/>
      <c r="U16" s="38"/>
    </row>
    <row r="17" spans="1:21">
      <c r="A17" s="62"/>
      <c r="B17" s="62"/>
      <c r="C17" s="62"/>
      <c r="D17" s="37"/>
      <c r="E17" s="37"/>
      <c r="F17" s="37"/>
      <c r="G17" s="37"/>
      <c r="H17" s="37"/>
      <c r="I17" s="37"/>
      <c r="J17" s="37"/>
      <c r="K17" s="38"/>
      <c r="L17" s="38"/>
      <c r="M17" s="38"/>
      <c r="N17" s="38"/>
      <c r="O17" s="38"/>
      <c r="P17" s="38"/>
      <c r="Q17" s="38"/>
      <c r="R17" s="38"/>
      <c r="S17" s="38"/>
      <c r="T17" s="38"/>
      <c r="U17" s="38"/>
    </row>
    <row r="18" spans="1:21">
      <c r="A18" s="62"/>
      <c r="B18" s="62"/>
      <c r="C18" s="62"/>
      <c r="D18" s="37"/>
      <c r="E18" s="37"/>
      <c r="F18" s="37"/>
      <c r="G18" s="37"/>
      <c r="H18" s="37"/>
      <c r="I18" s="37"/>
      <c r="J18" s="37"/>
      <c r="K18" s="38"/>
      <c r="L18" s="38"/>
      <c r="M18" s="38"/>
      <c r="N18" s="38"/>
      <c r="O18" s="38"/>
      <c r="P18" s="38"/>
      <c r="Q18" s="38"/>
      <c r="R18" s="38"/>
      <c r="S18" s="38"/>
      <c r="T18" s="38"/>
      <c r="U18" s="38"/>
    </row>
    <row r="19" spans="1:21">
      <c r="A19" s="62"/>
      <c r="B19" s="62"/>
      <c r="C19" s="62"/>
      <c r="D19" s="37"/>
      <c r="E19" s="37"/>
      <c r="F19" s="37"/>
      <c r="G19" s="37"/>
      <c r="H19" s="37"/>
      <c r="I19" s="37"/>
      <c r="J19" s="37"/>
      <c r="K19" s="38"/>
      <c r="L19" s="38"/>
      <c r="M19" s="38"/>
      <c r="N19" s="38"/>
      <c r="O19" s="38"/>
      <c r="P19" s="38"/>
      <c r="Q19" s="38"/>
      <c r="R19" s="38"/>
      <c r="S19" s="38"/>
      <c r="T19" s="38"/>
      <c r="U19" s="38"/>
    </row>
    <row r="20" spans="1:21">
      <c r="A20" s="62"/>
      <c r="B20" s="62"/>
      <c r="C20" s="62"/>
      <c r="D20" s="37"/>
      <c r="E20" s="37"/>
      <c r="F20" s="37"/>
      <c r="G20" s="37"/>
      <c r="H20" s="37"/>
      <c r="I20" s="37"/>
      <c r="J20" s="37"/>
      <c r="K20" s="38"/>
      <c r="L20" s="38"/>
      <c r="M20" s="38"/>
      <c r="N20" s="38"/>
      <c r="O20" s="38"/>
      <c r="P20" s="38"/>
      <c r="Q20" s="38"/>
      <c r="R20" s="38"/>
      <c r="S20" s="38"/>
      <c r="T20" s="38"/>
      <c r="U20" s="38"/>
    </row>
    <row r="21" spans="1:21">
      <c r="A21" s="62"/>
      <c r="B21" s="62"/>
      <c r="C21" s="62"/>
      <c r="D21" s="37"/>
      <c r="E21" s="37"/>
      <c r="F21" s="37"/>
      <c r="G21" s="37"/>
      <c r="H21" s="37"/>
      <c r="I21" s="37"/>
      <c r="J21" s="37"/>
      <c r="K21" s="38"/>
      <c r="L21" s="38"/>
      <c r="M21" s="38"/>
      <c r="N21" s="38"/>
      <c r="O21" s="38"/>
      <c r="P21" s="38"/>
      <c r="Q21" s="38"/>
      <c r="R21" s="38"/>
      <c r="S21" s="38"/>
      <c r="T21" s="38"/>
      <c r="U21" s="38"/>
    </row>
    <row r="22" spans="1:21">
      <c r="A22" s="62"/>
      <c r="B22" s="62"/>
      <c r="C22" s="62"/>
      <c r="D22" s="37"/>
      <c r="E22" s="37"/>
      <c r="F22" s="37"/>
      <c r="G22" s="37"/>
      <c r="H22" s="37"/>
      <c r="I22" s="37"/>
      <c r="J22" s="37"/>
      <c r="K22" s="38"/>
      <c r="L22" s="38"/>
      <c r="M22" s="38"/>
      <c r="N22" s="38"/>
      <c r="O22" s="38"/>
      <c r="P22" s="38"/>
      <c r="Q22" s="38"/>
      <c r="R22" s="38"/>
      <c r="S22" s="38"/>
      <c r="T22" s="38"/>
      <c r="U22" s="38"/>
    </row>
    <row r="23" spans="1:21">
      <c r="A23" s="62"/>
      <c r="B23" s="62"/>
      <c r="C23" s="62"/>
      <c r="D23" s="37"/>
      <c r="E23" s="37"/>
      <c r="F23" s="37"/>
      <c r="G23" s="37"/>
      <c r="H23" s="37"/>
      <c r="I23" s="37"/>
      <c r="J23" s="37"/>
      <c r="K23" s="38"/>
      <c r="L23" s="38"/>
      <c r="M23" s="38"/>
      <c r="N23" s="38"/>
      <c r="O23" s="38"/>
      <c r="P23" s="38"/>
      <c r="Q23" s="38"/>
      <c r="R23" s="38"/>
      <c r="S23" s="38"/>
      <c r="T23" s="38"/>
      <c r="U23" s="38"/>
    </row>
    <row r="24" spans="1:21">
      <c r="A24" s="62"/>
      <c r="B24" s="62"/>
      <c r="C24" s="62"/>
      <c r="D24" s="37"/>
      <c r="E24" s="37"/>
      <c r="F24" s="37"/>
      <c r="G24" s="37"/>
      <c r="H24" s="37"/>
      <c r="I24" s="37"/>
      <c r="J24" s="37"/>
      <c r="K24" s="38"/>
      <c r="L24" s="38"/>
      <c r="M24" s="38"/>
      <c r="N24" s="38"/>
      <c r="O24" s="38"/>
      <c r="P24" s="38"/>
      <c r="Q24" s="38"/>
      <c r="R24" s="38"/>
      <c r="S24" s="38"/>
      <c r="T24" s="38"/>
      <c r="U24" s="38"/>
    </row>
    <row r="25" spans="1:21">
      <c r="A25" s="62"/>
      <c r="B25" s="62"/>
      <c r="C25" s="62"/>
      <c r="D25" s="37"/>
      <c r="E25" s="37"/>
      <c r="F25" s="37"/>
      <c r="G25" s="37"/>
      <c r="H25" s="37"/>
      <c r="I25" s="37"/>
      <c r="J25" s="37"/>
      <c r="K25" s="38"/>
      <c r="L25" s="38"/>
      <c r="M25" s="38"/>
      <c r="N25" s="38"/>
      <c r="O25" s="38"/>
      <c r="P25" s="38"/>
      <c r="Q25" s="38"/>
      <c r="R25" s="38"/>
      <c r="S25" s="38"/>
      <c r="T25" s="38"/>
      <c r="U25" s="38"/>
    </row>
    <row r="26" spans="1:21">
      <c r="A26" s="62"/>
      <c r="B26" s="62"/>
      <c r="C26" s="62"/>
      <c r="D26" s="37"/>
      <c r="E26" s="37"/>
      <c r="F26" s="37"/>
      <c r="G26" s="37"/>
      <c r="H26" s="37"/>
      <c r="I26" s="37"/>
      <c r="J26" s="37"/>
      <c r="K26" s="38"/>
      <c r="L26" s="38"/>
      <c r="M26" s="38"/>
      <c r="N26" s="38"/>
      <c r="O26" s="38"/>
      <c r="P26" s="38"/>
      <c r="Q26" s="38"/>
      <c r="R26" s="38"/>
      <c r="S26" s="38"/>
      <c r="T26" s="38"/>
      <c r="U26" s="38"/>
    </row>
    <row r="27" spans="1:21">
      <c r="A27" s="62"/>
      <c r="B27" s="62"/>
      <c r="C27" s="62"/>
      <c r="D27" s="37"/>
      <c r="E27" s="37"/>
      <c r="F27" s="37"/>
      <c r="G27" s="37"/>
      <c r="H27" s="37"/>
      <c r="I27" s="37"/>
      <c r="J27" s="37"/>
      <c r="K27" s="38"/>
      <c r="L27" s="38"/>
      <c r="M27" s="38"/>
      <c r="N27" s="38"/>
      <c r="O27" s="38"/>
      <c r="P27" s="38"/>
      <c r="Q27" s="38"/>
      <c r="R27" s="38"/>
      <c r="S27" s="38"/>
      <c r="T27" s="38"/>
      <c r="U27" s="38"/>
    </row>
    <row r="28" spans="1:21">
      <c r="A28" s="63"/>
      <c r="B28" s="63"/>
      <c r="C28" s="63"/>
      <c r="D28" s="37"/>
      <c r="E28" s="37"/>
      <c r="F28" s="37"/>
      <c r="G28" s="37"/>
      <c r="H28" s="37"/>
      <c r="I28" s="37"/>
      <c r="J28" s="37"/>
      <c r="K28" s="38"/>
      <c r="L28" s="38"/>
      <c r="M28" s="38"/>
      <c r="N28" s="38"/>
      <c r="O28" s="38"/>
      <c r="P28" s="38"/>
      <c r="Q28" s="38"/>
      <c r="R28" s="38"/>
      <c r="S28" s="38"/>
      <c r="T28" s="38"/>
      <c r="U28" s="38"/>
    </row>
    <row r="29" spans="1:21">
      <c r="A29" s="61"/>
      <c r="B29" s="61"/>
      <c r="C29" s="61"/>
      <c r="D29" s="37"/>
      <c r="E29" s="37"/>
      <c r="F29" s="37"/>
      <c r="G29" s="37"/>
      <c r="H29" s="37"/>
      <c r="I29" s="37"/>
      <c r="J29" s="37"/>
      <c r="K29" s="38"/>
      <c r="L29" s="38"/>
      <c r="M29" s="38"/>
      <c r="N29" s="38"/>
      <c r="O29" s="38"/>
      <c r="P29" s="38"/>
      <c r="Q29" s="38"/>
      <c r="R29" s="38"/>
      <c r="S29" s="38"/>
      <c r="T29" s="38"/>
      <c r="U29" s="38"/>
    </row>
    <row r="30" spans="1:21">
      <c r="A30" s="63" t="s">
        <v>88</v>
      </c>
      <c r="B30" s="63"/>
      <c r="C30" s="63"/>
      <c r="D30" s="37"/>
      <c r="E30" s="37"/>
      <c r="F30" s="37"/>
      <c r="G30" s="37"/>
      <c r="H30" s="37"/>
      <c r="I30" s="37"/>
      <c r="J30" s="37"/>
      <c r="K30" s="38"/>
      <c r="L30" s="38"/>
      <c r="M30" s="38"/>
      <c r="N30" s="38"/>
      <c r="O30" s="38"/>
      <c r="P30" s="38"/>
      <c r="Q30" s="38"/>
      <c r="R30" s="38"/>
      <c r="S30" s="38"/>
      <c r="T30" s="38"/>
      <c r="U30" s="38"/>
    </row>
    <row r="31" spans="1:21">
      <c r="A31" s="18"/>
      <c r="B31" s="18"/>
      <c r="C31" s="18"/>
      <c r="D31" s="37"/>
      <c r="E31" s="37"/>
      <c r="F31" s="37"/>
      <c r="G31" s="37"/>
      <c r="H31" s="37"/>
      <c r="I31" s="37"/>
      <c r="J31" s="37"/>
      <c r="K31" s="38"/>
      <c r="L31" s="38"/>
      <c r="M31" s="38"/>
      <c r="N31" s="38"/>
      <c r="O31" s="38"/>
      <c r="P31" s="38"/>
      <c r="Q31" s="38"/>
      <c r="R31" s="38"/>
      <c r="S31" s="38"/>
      <c r="T31" s="38"/>
      <c r="U31" s="38"/>
    </row>
    <row r="32" spans="1:21">
      <c r="A32" s="18"/>
      <c r="B32" s="18"/>
      <c r="C32" s="18"/>
      <c r="D32" s="37"/>
      <c r="E32" s="37"/>
      <c r="F32" s="37"/>
      <c r="G32" s="37"/>
      <c r="H32" s="37"/>
      <c r="I32" s="37"/>
      <c r="J32" s="37"/>
      <c r="K32" s="38"/>
      <c r="L32" s="38"/>
      <c r="M32" s="38"/>
      <c r="N32" s="38"/>
      <c r="O32" s="38"/>
      <c r="P32" s="38"/>
      <c r="Q32" s="38"/>
      <c r="R32" s="38"/>
      <c r="S32" s="38"/>
      <c r="T32" s="38"/>
      <c r="U32" s="38"/>
    </row>
    <row r="33" spans="1:21">
      <c r="A33" s="18"/>
      <c r="B33" s="18"/>
      <c r="C33" s="18"/>
      <c r="D33" s="18"/>
      <c r="E33" s="18"/>
      <c r="F33" s="18"/>
      <c r="G33" s="18"/>
      <c r="H33" s="18"/>
      <c r="I33" s="18"/>
      <c r="J33" s="18"/>
      <c r="K33" s="38"/>
      <c r="L33" s="38"/>
      <c r="M33" s="38"/>
      <c r="N33" s="38"/>
      <c r="O33" s="38"/>
      <c r="P33" s="38"/>
      <c r="Q33" s="38"/>
      <c r="R33" s="38"/>
      <c r="S33" s="38"/>
      <c r="T33" s="38"/>
      <c r="U33" s="38"/>
    </row>
    <row r="34" spans="1:21">
      <c r="A34" s="38"/>
      <c r="B34" s="38"/>
      <c r="C34" s="38"/>
      <c r="D34" s="38"/>
      <c r="E34" s="38"/>
      <c r="F34" s="38"/>
      <c r="G34" s="38"/>
      <c r="H34" s="38"/>
      <c r="I34" s="38"/>
      <c r="J34" s="38"/>
      <c r="K34" s="38"/>
      <c r="L34" s="38"/>
      <c r="M34" s="38"/>
      <c r="N34" s="38"/>
      <c r="O34" s="38"/>
      <c r="P34" s="38"/>
      <c r="Q34" s="38"/>
      <c r="R34" s="38"/>
      <c r="S34" s="38"/>
      <c r="T34" s="38"/>
      <c r="U34" s="38"/>
    </row>
    <row r="35" spans="1:21">
      <c r="A35" s="38"/>
      <c r="B35" s="38"/>
      <c r="C35" s="38"/>
      <c r="D35" s="38"/>
      <c r="E35" s="38"/>
      <c r="F35" s="38"/>
      <c r="G35" s="38"/>
      <c r="H35" s="38"/>
      <c r="I35" s="38"/>
      <c r="J35" s="38"/>
      <c r="K35" s="38"/>
      <c r="L35" s="38"/>
      <c r="M35" s="38"/>
      <c r="N35" s="38"/>
      <c r="O35" s="38"/>
      <c r="P35" s="38"/>
      <c r="Q35" s="38"/>
      <c r="R35" s="38"/>
      <c r="S35" s="38"/>
      <c r="T35" s="38"/>
      <c r="U35" s="38"/>
    </row>
    <row r="36" spans="1:21">
      <c r="A36" s="38"/>
      <c r="B36" s="38"/>
      <c r="C36" s="38"/>
      <c r="D36" s="38"/>
      <c r="E36" s="38"/>
      <c r="F36" s="38"/>
      <c r="G36" s="38"/>
      <c r="H36" s="38"/>
      <c r="I36" s="38"/>
      <c r="J36" s="38"/>
      <c r="K36" s="38"/>
      <c r="L36" s="38"/>
      <c r="M36" s="38"/>
      <c r="N36" s="38"/>
      <c r="O36" s="38"/>
      <c r="P36" s="38"/>
      <c r="Q36" s="38"/>
      <c r="R36" s="38"/>
      <c r="S36" s="38"/>
      <c r="T36" s="38"/>
      <c r="U36" s="38"/>
    </row>
    <row r="37" spans="1:21">
      <c r="A37" s="38"/>
      <c r="B37" s="38"/>
      <c r="C37" s="38"/>
      <c r="D37" s="38"/>
      <c r="E37" s="38"/>
      <c r="F37" s="38"/>
      <c r="G37" s="38"/>
      <c r="H37" s="38"/>
      <c r="I37" s="38"/>
      <c r="J37" s="38"/>
      <c r="K37" s="38"/>
      <c r="L37" s="38"/>
      <c r="M37" s="38"/>
      <c r="N37" s="38"/>
      <c r="O37" s="38"/>
      <c r="P37" s="38"/>
      <c r="Q37" s="38"/>
      <c r="R37" s="38"/>
      <c r="S37" s="38"/>
      <c r="T37" s="38"/>
      <c r="U37" s="38"/>
    </row>
    <row r="38" spans="1:21">
      <c r="A38" s="38"/>
      <c r="B38" s="38"/>
      <c r="C38" s="38"/>
      <c r="D38" s="38"/>
      <c r="E38" s="38"/>
      <c r="F38" s="38"/>
      <c r="G38" s="38"/>
      <c r="H38" s="38"/>
      <c r="I38" s="38"/>
      <c r="J38" s="38"/>
      <c r="K38" s="38"/>
      <c r="L38" s="38"/>
      <c r="M38" s="38"/>
      <c r="N38" s="38"/>
      <c r="O38" s="38"/>
      <c r="P38" s="38"/>
      <c r="Q38" s="38"/>
      <c r="R38" s="38"/>
      <c r="S38" s="38"/>
      <c r="T38" s="38"/>
      <c r="U38" s="38"/>
    </row>
    <row r="39" spans="1:21">
      <c r="A39" s="38"/>
      <c r="B39" s="38"/>
      <c r="C39" s="38"/>
      <c r="D39" s="38"/>
      <c r="E39" s="38"/>
      <c r="F39" s="38"/>
      <c r="G39" s="38"/>
      <c r="H39" s="38"/>
      <c r="I39" s="38"/>
      <c r="J39" s="38"/>
      <c r="K39" s="38"/>
      <c r="L39" s="38"/>
      <c r="M39" s="38"/>
      <c r="N39" s="38"/>
      <c r="O39" s="38"/>
      <c r="P39" s="38"/>
      <c r="Q39" s="38"/>
      <c r="R39" s="38"/>
      <c r="S39" s="38"/>
      <c r="T39" s="38"/>
      <c r="U39" s="38"/>
    </row>
    <row r="40" spans="1:21">
      <c r="A40" s="38"/>
      <c r="B40" s="38"/>
      <c r="C40" s="38"/>
      <c r="D40" s="38"/>
      <c r="E40" s="38"/>
      <c r="F40" s="38"/>
      <c r="G40" s="38"/>
      <c r="H40" s="38"/>
      <c r="I40" s="38"/>
      <c r="J40" s="38"/>
      <c r="K40" s="38"/>
      <c r="L40" s="38"/>
      <c r="M40" s="38"/>
      <c r="N40" s="38"/>
      <c r="O40" s="38"/>
      <c r="P40" s="38"/>
      <c r="Q40" s="38"/>
      <c r="R40" s="38"/>
      <c r="S40" s="38"/>
      <c r="T40" s="38"/>
      <c r="U40" s="38"/>
    </row>
    <row r="41" spans="1:21">
      <c r="A41" s="38"/>
      <c r="B41" s="38"/>
      <c r="C41" s="38"/>
      <c r="D41" s="38"/>
      <c r="E41" s="38"/>
      <c r="F41" s="38"/>
      <c r="G41" s="38"/>
      <c r="H41" s="38"/>
      <c r="I41" s="38"/>
      <c r="J41" s="38"/>
      <c r="K41" s="38"/>
      <c r="L41" s="38"/>
      <c r="M41" s="38"/>
      <c r="N41" s="38"/>
      <c r="O41" s="38"/>
      <c r="P41" s="38"/>
      <c r="Q41" s="38"/>
      <c r="R41" s="38"/>
      <c r="S41" s="38"/>
      <c r="T41" s="38"/>
      <c r="U41" s="38"/>
    </row>
    <row r="42" spans="1:21">
      <c r="A42" s="38"/>
      <c r="B42" s="38"/>
      <c r="C42" s="38"/>
      <c r="D42" s="38"/>
      <c r="E42" s="38"/>
      <c r="F42" s="38"/>
      <c r="G42" s="38"/>
      <c r="H42" s="38"/>
      <c r="I42" s="38"/>
      <c r="J42" s="38"/>
      <c r="K42" s="38"/>
      <c r="L42" s="38"/>
      <c r="M42" s="38"/>
      <c r="N42" s="38"/>
      <c r="O42" s="38"/>
      <c r="P42" s="38"/>
      <c r="Q42" s="38"/>
      <c r="R42" s="38"/>
      <c r="S42" s="38"/>
      <c r="T42" s="38"/>
      <c r="U42" s="38"/>
    </row>
    <row r="43" spans="1:21">
      <c r="A43" s="38"/>
      <c r="B43" s="38"/>
      <c r="C43" s="38"/>
      <c r="D43" s="38"/>
      <c r="E43" s="38"/>
      <c r="F43" s="38"/>
      <c r="G43" s="38"/>
      <c r="H43" s="38"/>
      <c r="I43" s="38"/>
      <c r="J43" s="38"/>
      <c r="K43" s="38"/>
      <c r="L43" s="38"/>
      <c r="M43" s="38"/>
      <c r="N43" s="38"/>
      <c r="O43" s="38"/>
      <c r="P43" s="38"/>
      <c r="Q43" s="38"/>
      <c r="R43" s="38"/>
      <c r="S43" s="38"/>
      <c r="T43" s="38"/>
      <c r="U43" s="38"/>
    </row>
    <row r="44" spans="1:21">
      <c r="A44" s="38"/>
      <c r="B44" s="38"/>
      <c r="C44" s="38"/>
      <c r="D44" s="38"/>
      <c r="E44" s="38"/>
      <c r="F44" s="38"/>
      <c r="G44" s="38"/>
      <c r="H44" s="38"/>
      <c r="I44" s="38"/>
      <c r="J44" s="38"/>
      <c r="K44" s="38"/>
      <c r="L44" s="38"/>
      <c r="M44" s="38"/>
      <c r="N44" s="38"/>
      <c r="O44" s="38"/>
      <c r="P44" s="38"/>
      <c r="Q44" s="38"/>
      <c r="R44" s="38"/>
      <c r="S44" s="38"/>
      <c r="T44" s="38"/>
      <c r="U44" s="38"/>
    </row>
    <row r="45" spans="1:21">
      <c r="K45" s="38"/>
      <c r="L45" s="38"/>
      <c r="M45" s="38"/>
      <c r="N45" s="38"/>
      <c r="O45" s="38"/>
      <c r="P45" s="38"/>
      <c r="Q45" s="38"/>
      <c r="R45" s="38"/>
      <c r="S45" s="38"/>
      <c r="T45" s="38"/>
      <c r="U45" s="38"/>
    </row>
    <row r="46" spans="1:21">
      <c r="K46" s="38"/>
      <c r="L46" s="38"/>
      <c r="M46" s="38"/>
      <c r="N46" s="38"/>
      <c r="O46" s="38"/>
      <c r="P46" s="38"/>
      <c r="Q46" s="38"/>
      <c r="R46" s="38"/>
      <c r="S46" s="38"/>
      <c r="T46" s="38"/>
      <c r="U46" s="38"/>
    </row>
  </sheetData>
  <sheetProtection password="DC9A" sheet="1" objects="1" scenarios="1"/>
  <pageMargins left="1.299212598425197"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Ayuda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pepe</dc:creator>
  <cp:lastModifiedBy>pepe</cp:lastModifiedBy>
  <cp:lastPrinted>2009-09-22T15:23:38Z</cp:lastPrinted>
  <dcterms:created xsi:type="dcterms:W3CDTF">2009-09-18T18:46:10Z</dcterms:created>
  <dcterms:modified xsi:type="dcterms:W3CDTF">2009-10-12T01:49:22Z</dcterms:modified>
</cp:coreProperties>
</file>